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T:\CES-Boff\Travel\Form 21\"/>
    </mc:Choice>
  </mc:AlternateContent>
  <workbookProtection workbookAlgorithmName="SHA-512" workbookHashValue="7UN7ure94T3ibzI8UjEV4oFgcRAQLbgfHZpLKl3Ci23XjUtm0HqVbqDC/K+YdkiVmzOX1unbZtAZLgzjFbmppw==" workbookSaltValue="rukZk+XM+fFIqmybCe3mNA==" workbookSpinCount="100000" lockStructure="1"/>
  <bookViews>
    <workbookView xWindow="39015" yWindow="3300" windowWidth="22260" windowHeight="13380"/>
  </bookViews>
  <sheets>
    <sheet name="CES21" sheetId="1" r:id="rId1"/>
    <sheet name="2020 Mileage Rates" sheetId="2" r:id="rId2"/>
  </sheets>
  <definedNames>
    <definedName name="_xlnm._FilterDatabase" localSheetId="1" hidden="1">'2020 Mileage Rates'!$A$1:$N$101</definedName>
    <definedName name="countylist">'2020 Mileage Rates'!$A$2:$A$101</definedName>
    <definedName name="_xlnm.Print_Area" localSheetId="1">'2020 Mileage Rates'!$A$1:$C$100</definedName>
    <definedName name="_xlnm.Print_Area" localSheetId="0">'CES21'!$A$1:$J$42</definedName>
    <definedName name="Z_E24CDEDB_D6E9_4490_B446_FCE7C8AC61C2_.wvu.PrintArea" localSheetId="0" hidden="1">'CES21'!$A$1:$J$42</definedName>
  </definedNames>
  <calcPr calcId="162913"/>
  <customWorkbookViews>
    <customWorkbookView name="Sheryl Gick - Personal View" guid="{E24CDEDB-D6E9-4490-B446-FCE7C8AC61C2}" mergeInterval="0" personalView="1" maximized="1" windowWidth="1020" windowHeight="553" activeSheetId="2"/>
  </customWorkbookViews>
</workbook>
</file>

<file path=xl/calcChain.xml><?xml version="1.0" encoding="utf-8"?>
<calcChain xmlns="http://schemas.openxmlformats.org/spreadsheetml/2006/main">
  <c r="I27" i="1" l="1"/>
  <c r="I28" i="1"/>
  <c r="I29" i="1"/>
  <c r="I30" i="1"/>
  <c r="I31" i="1"/>
  <c r="I32" i="1"/>
  <c r="I26" i="1"/>
  <c r="B7" i="1" l="1"/>
  <c r="L18" i="1" l="1"/>
  <c r="I18" i="1" s="1"/>
  <c r="I24" i="1"/>
  <c r="I25" i="1"/>
  <c r="I33" i="1"/>
  <c r="I34" i="1"/>
  <c r="A3" i="1"/>
  <c r="L23" i="1"/>
  <c r="I23" i="1" s="1"/>
  <c r="L24" i="1"/>
  <c r="L25" i="1"/>
  <c r="L26" i="1"/>
  <c r="L27" i="1"/>
  <c r="L28" i="1"/>
  <c r="L29" i="1"/>
  <c r="L30" i="1"/>
  <c r="L13" i="1"/>
  <c r="I13" i="1" s="1"/>
  <c r="L14" i="1"/>
  <c r="I14" i="1"/>
  <c r="L15" i="1"/>
  <c r="I15" i="1" s="1"/>
  <c r="L16" i="1"/>
  <c r="I16" i="1"/>
  <c r="L17" i="1"/>
  <c r="L19" i="1"/>
  <c r="I19" i="1" s="1"/>
  <c r="L20" i="1"/>
  <c r="I20" i="1" s="1"/>
  <c r="L21" i="1"/>
  <c r="I21" i="1" s="1"/>
  <c r="L22" i="1"/>
  <c r="I22" i="1" s="1"/>
  <c r="L31" i="1"/>
  <c r="L32" i="1"/>
  <c r="L33" i="1"/>
  <c r="L34" i="1"/>
  <c r="L12" i="1"/>
  <c r="I12" i="1" s="1"/>
  <c r="C8" i="1"/>
  <c r="I17" i="1" l="1"/>
  <c r="I35" i="1" s="1"/>
  <c r="H35" i="1"/>
  <c r="L35" i="1" s="1"/>
</calcChain>
</file>

<file path=xl/comments1.xml><?xml version="1.0" encoding="utf-8"?>
<comments xmlns="http://schemas.openxmlformats.org/spreadsheetml/2006/main">
  <authors>
    <author>Gray, Nikki</author>
  </authors>
  <commentList>
    <comment ref="J11" authorId="0" shapeId="0">
      <text>
        <r>
          <rPr>
            <b/>
            <sz val="9"/>
            <color indexed="81"/>
            <rFont val="Tahoma"/>
            <family val="2"/>
          </rPr>
          <t>Gray, Nikki:</t>
        </r>
        <r>
          <rPr>
            <sz val="9"/>
            <color indexed="81"/>
            <rFont val="Tahoma"/>
            <family val="2"/>
          </rPr>
          <t xml:space="preserve">
Use 93 for Regional Educators
Use 94 for IN State Rate</t>
        </r>
      </text>
    </comment>
  </commentList>
</comments>
</file>

<file path=xl/comments2.xml><?xml version="1.0" encoding="utf-8"?>
<comments xmlns="http://schemas.openxmlformats.org/spreadsheetml/2006/main">
  <authors>
    <author>Budreau, Kristine M</author>
    <author>Gray, Nikki</author>
  </authors>
  <commentList>
    <comment ref="C3" authorId="0" shapeId="0">
      <text>
        <r>
          <rPr>
            <b/>
            <sz val="9"/>
            <color indexed="81"/>
            <rFont val="Tahoma"/>
            <family val="2"/>
          </rPr>
          <t>Budreau, Kristine M:</t>
        </r>
        <r>
          <rPr>
            <sz val="9"/>
            <color indexed="81"/>
            <rFont val="Tahoma"/>
            <family val="2"/>
          </rPr>
          <t xml:space="preserve">
as per email from J. Wolff dated 2/12/2020</t>
        </r>
      </text>
    </comment>
    <comment ref="E4" authorId="0" shapeId="0">
      <text>
        <r>
          <rPr>
            <b/>
            <sz val="9"/>
            <color indexed="81"/>
            <rFont val="Tahoma"/>
            <family val="2"/>
          </rPr>
          <t>Budreau, Kristine M:</t>
        </r>
        <r>
          <rPr>
            <sz val="9"/>
            <color indexed="81"/>
            <rFont val="Tahoma"/>
            <family val="2"/>
          </rPr>
          <t xml:space="preserve">
As per email from Brenda Shireman dated 3/5/2020</t>
        </r>
      </text>
    </comment>
    <comment ref="C10" authorId="0" shapeId="0">
      <text>
        <r>
          <rPr>
            <b/>
            <sz val="9"/>
            <color indexed="81"/>
            <rFont val="Tahoma"/>
            <family val="2"/>
          </rPr>
          <t>Budreau, Kristine M:</t>
        </r>
        <r>
          <rPr>
            <sz val="9"/>
            <color indexed="81"/>
            <rFont val="Tahoma"/>
            <family val="2"/>
          </rPr>
          <t xml:space="preserve">
changed as per email from Lynn Korniak dated 1/3/2020
</t>
        </r>
      </text>
    </comment>
    <comment ref="E16" authorId="0" shapeId="0">
      <text>
        <r>
          <rPr>
            <b/>
            <sz val="9"/>
            <color indexed="81"/>
            <rFont val="Tahoma"/>
            <family val="2"/>
          </rPr>
          <t>Budreau, Kristine M:</t>
        </r>
        <r>
          <rPr>
            <sz val="9"/>
            <color indexed="81"/>
            <rFont val="Tahoma"/>
            <family val="2"/>
          </rPr>
          <t xml:space="preserve">
As per email from Liz Beiersdorfer dated 3/2/2020
</t>
        </r>
      </text>
    </comment>
    <comment ref="C18" authorId="0" shapeId="0">
      <text>
        <r>
          <rPr>
            <b/>
            <sz val="9"/>
            <color indexed="81"/>
            <rFont val="Tahoma"/>
            <family val="2"/>
          </rPr>
          <t>Budreau, Kristine M:</t>
        </r>
        <r>
          <rPr>
            <sz val="9"/>
            <color indexed="81"/>
            <rFont val="Tahoma"/>
            <family val="2"/>
          </rPr>
          <t xml:space="preserve">
as per email received from Elysia Rodgers dated 1/13/2020  - State rate plus 5 cents</t>
        </r>
      </text>
    </comment>
    <comment ref="E18" authorId="0" shapeId="0">
      <text>
        <r>
          <rPr>
            <b/>
            <sz val="9"/>
            <color indexed="81"/>
            <rFont val="Tahoma"/>
            <family val="2"/>
          </rPr>
          <t>Budreau, Kristine M:</t>
        </r>
        <r>
          <rPr>
            <sz val="9"/>
            <color indexed="81"/>
            <rFont val="Tahoma"/>
            <family val="2"/>
          </rPr>
          <t xml:space="preserve">
as per email from Elysia Rodgers dated 2/28/2020
</t>
        </r>
      </text>
    </comment>
    <comment ref="G22" authorId="0" shapeId="0">
      <text>
        <r>
          <rPr>
            <b/>
            <sz val="9"/>
            <color indexed="81"/>
            <rFont val="Tahoma"/>
            <family val="2"/>
          </rPr>
          <t>Budreau, Kristine M:</t>
        </r>
        <r>
          <rPr>
            <sz val="9"/>
            <color indexed="81"/>
            <rFont val="Tahoma"/>
            <family val="2"/>
          </rPr>
          <t xml:space="preserve">
as per email from H. Caldwell on 4/30/2020
</t>
        </r>
      </text>
    </comment>
    <comment ref="F27" authorId="0" shapeId="0">
      <text>
        <r>
          <rPr>
            <b/>
            <sz val="9"/>
            <color indexed="81"/>
            <rFont val="Tahoma"/>
            <family val="2"/>
          </rPr>
          <t>Budreau, Kristine M:</t>
        </r>
        <r>
          <rPr>
            <sz val="9"/>
            <color indexed="81"/>
            <rFont val="Tahoma"/>
            <family val="2"/>
          </rPr>
          <t xml:space="preserve">
change effective 4/1/2020 as per email from Valerie Clingerman
</t>
        </r>
      </text>
    </comment>
    <comment ref="E29" authorId="0" shapeId="0">
      <text>
        <r>
          <rPr>
            <b/>
            <sz val="9"/>
            <color indexed="81"/>
            <rFont val="Tahoma"/>
            <family val="2"/>
          </rPr>
          <t>Budreau, Kristine M:</t>
        </r>
        <r>
          <rPr>
            <sz val="9"/>
            <color indexed="81"/>
            <rFont val="Tahoma"/>
            <family val="2"/>
          </rPr>
          <t xml:space="preserve">
as per email from Sadie Davis dated 3/5/2020
</t>
        </r>
      </text>
    </comment>
    <comment ref="C30" authorId="0" shapeId="0">
      <text>
        <r>
          <rPr>
            <b/>
            <sz val="9"/>
            <color indexed="81"/>
            <rFont val="Tahoma"/>
            <family val="2"/>
          </rPr>
          <t>Budreau, Kristine M:</t>
        </r>
        <r>
          <rPr>
            <sz val="9"/>
            <color indexed="81"/>
            <rFont val="Tahoma"/>
            <family val="2"/>
          </rPr>
          <t xml:space="preserve">
changed as per email from Kristin Grinstead dated 1/2/2020
</t>
        </r>
      </text>
    </comment>
    <comment ref="C31" authorId="0" shapeId="0">
      <text>
        <r>
          <rPr>
            <b/>
            <sz val="9"/>
            <color indexed="81"/>
            <rFont val="Tahoma"/>
            <family val="2"/>
          </rPr>
          <t>Budreau, Kristine M:</t>
        </r>
        <r>
          <rPr>
            <sz val="9"/>
            <color indexed="81"/>
            <rFont val="Tahoma"/>
            <family val="2"/>
          </rPr>
          <t xml:space="preserve">
as per email from B. Greer dated 2/12/2020
</t>
        </r>
      </text>
    </comment>
    <comment ref="E33" authorId="0" shapeId="0">
      <text>
        <r>
          <rPr>
            <b/>
            <sz val="9"/>
            <color indexed="81"/>
            <rFont val="Tahoma"/>
            <family val="2"/>
          </rPr>
          <t>Budreau, Kristine M:</t>
        </r>
        <r>
          <rPr>
            <sz val="9"/>
            <color indexed="81"/>
            <rFont val="Tahoma"/>
            <family val="2"/>
          </rPr>
          <t xml:space="preserve">
as per email from Beth Switzer dated 2/28/2020</t>
        </r>
      </text>
    </comment>
    <comment ref="C36" authorId="0" shapeId="0">
      <text>
        <r>
          <rPr>
            <b/>
            <sz val="9"/>
            <color indexed="81"/>
            <rFont val="Tahoma"/>
            <family val="2"/>
          </rPr>
          <t>Budreau, Kristine M:</t>
        </r>
        <r>
          <rPr>
            <sz val="9"/>
            <color indexed="81"/>
            <rFont val="Tahoma"/>
            <family val="2"/>
          </rPr>
          <t xml:space="preserve">
As per email from Ed Farris dated 2/17/2020</t>
        </r>
      </text>
    </comment>
    <comment ref="E37" authorId="0" shapeId="0">
      <text>
        <r>
          <rPr>
            <b/>
            <sz val="9"/>
            <color indexed="81"/>
            <rFont val="Tahoma"/>
            <family val="2"/>
          </rPr>
          <t>Budreau, Kristine M:</t>
        </r>
        <r>
          <rPr>
            <sz val="9"/>
            <color indexed="81"/>
            <rFont val="Tahoma"/>
            <family val="2"/>
          </rPr>
          <t xml:space="preserve">
as per email from Heather VonDielingen dated 3/4/2020
</t>
        </r>
      </text>
    </comment>
    <comment ref="E39" authorId="0" shapeId="0">
      <text>
        <r>
          <rPr>
            <b/>
            <sz val="9"/>
            <color indexed="81"/>
            <rFont val="Tahoma"/>
            <family val="2"/>
          </rPr>
          <t>Budreau, Kristine M:</t>
        </r>
        <r>
          <rPr>
            <sz val="9"/>
            <color indexed="81"/>
            <rFont val="Tahoma"/>
            <family val="2"/>
          </rPr>
          <t xml:space="preserve">
as per email from Deborah Coleman dated 3/6/2020
</t>
        </r>
      </text>
    </comment>
    <comment ref="C42" authorId="0" shapeId="0">
      <text>
        <r>
          <rPr>
            <b/>
            <sz val="9"/>
            <color indexed="81"/>
            <rFont val="Tahoma"/>
            <family val="2"/>
          </rPr>
          <t>Budreau, Kristine M:</t>
        </r>
        <r>
          <rPr>
            <sz val="9"/>
            <color indexed="81"/>
            <rFont val="Tahoma"/>
            <family val="2"/>
          </rPr>
          <t xml:space="preserve">
changed as per email from Sarah Hanson dated 1/13/2020  
</t>
        </r>
      </text>
    </comment>
    <comment ref="E44" authorId="0" shapeId="0">
      <text>
        <r>
          <rPr>
            <b/>
            <sz val="9"/>
            <color indexed="81"/>
            <rFont val="Tahoma"/>
            <family val="2"/>
          </rPr>
          <t>Budreau, Kristine M:</t>
        </r>
        <r>
          <rPr>
            <sz val="9"/>
            <color indexed="81"/>
            <rFont val="Tahoma"/>
            <family val="2"/>
          </rPr>
          <t xml:space="preserve">
as per email from Kelly Heckaman dated 2/29/2020
</t>
        </r>
      </text>
    </comment>
    <comment ref="E45" authorId="0" shapeId="0">
      <text>
        <r>
          <rPr>
            <b/>
            <sz val="9"/>
            <color indexed="81"/>
            <rFont val="Tahoma"/>
            <family val="2"/>
          </rPr>
          <t>Budreau, Kristine M:</t>
        </r>
        <r>
          <rPr>
            <sz val="9"/>
            <color indexed="81"/>
            <rFont val="Tahoma"/>
            <family val="2"/>
          </rPr>
          <t xml:space="preserve">
as per email from Steve Engleking dated 2/27/2020
</t>
        </r>
      </text>
    </comment>
    <comment ref="C46" authorId="0" shapeId="0">
      <text>
        <r>
          <rPr>
            <b/>
            <sz val="9"/>
            <color indexed="81"/>
            <rFont val="Tahoma"/>
            <family val="2"/>
          </rPr>
          <t>Budreau, Kristine M:</t>
        </r>
        <r>
          <rPr>
            <sz val="9"/>
            <color indexed="81"/>
            <rFont val="Tahoma"/>
            <family val="2"/>
          </rPr>
          <t xml:space="preserve">
as per ordinance 1442A from the Lake County Council received 2/5/2020
</t>
        </r>
      </text>
    </comment>
    <comment ref="C50" authorId="0" shapeId="0">
      <text>
        <r>
          <rPr>
            <b/>
            <sz val="9"/>
            <color indexed="81"/>
            <rFont val="Tahoma"/>
            <family val="2"/>
          </rPr>
          <t>Budreau, Kristine M:</t>
        </r>
        <r>
          <rPr>
            <sz val="9"/>
            <color indexed="81"/>
            <rFont val="Tahoma"/>
            <family val="2"/>
          </rPr>
          <t xml:space="preserve">
as per email from Davida Huston dated 1/2/19 (forward from J. Carroll on 1/6/19) 
</t>
        </r>
      </text>
    </comment>
    <comment ref="E51" authorId="0" shapeId="0">
      <text>
        <r>
          <rPr>
            <b/>
            <sz val="9"/>
            <color indexed="81"/>
            <rFont val="Tahoma"/>
            <family val="2"/>
          </rPr>
          <t>Budreau, Kristine M:</t>
        </r>
        <r>
          <rPr>
            <sz val="9"/>
            <color indexed="81"/>
            <rFont val="Tahoma"/>
            <family val="2"/>
          </rPr>
          <t xml:space="preserve">
as per email from Karen Richey dated 3/2/2020
</t>
        </r>
      </text>
    </comment>
    <comment ref="E54" authorId="0" shapeId="0">
      <text>
        <r>
          <rPr>
            <b/>
            <sz val="9"/>
            <color indexed="81"/>
            <rFont val="Tahoma"/>
            <family val="2"/>
          </rPr>
          <t>Budreau, Kristine M:</t>
        </r>
        <r>
          <rPr>
            <sz val="9"/>
            <color indexed="81"/>
            <rFont val="Tahoma"/>
            <family val="2"/>
          </rPr>
          <t xml:space="preserve">
as per email from Amy Thompson dated 3/5/2020
</t>
        </r>
      </text>
    </comment>
    <comment ref="E57" authorId="0" shapeId="0">
      <text>
        <r>
          <rPr>
            <b/>
            <sz val="9"/>
            <color indexed="81"/>
            <rFont val="Tahoma"/>
            <family val="2"/>
          </rPr>
          <t>Budreau, Kristine M:</t>
        </r>
        <r>
          <rPr>
            <sz val="9"/>
            <color indexed="81"/>
            <rFont val="Tahoma"/>
            <family val="2"/>
          </rPr>
          <t xml:space="preserve">
as per email from Deb Arseneau dated 3/9/2020
</t>
        </r>
      </text>
    </comment>
    <comment ref="H69" authorId="0" shapeId="0">
      <text>
        <r>
          <rPr>
            <b/>
            <sz val="9"/>
            <color indexed="81"/>
            <rFont val="Tahoma"/>
            <family val="2"/>
          </rPr>
          <t>Budreau, Kristine M:</t>
        </r>
        <r>
          <rPr>
            <sz val="9"/>
            <color indexed="81"/>
            <rFont val="Tahoma"/>
            <family val="2"/>
          </rPr>
          <t xml:space="preserve">
as per email received 6/11/2020
</t>
        </r>
      </text>
    </comment>
    <comment ref="C71" authorId="0" shapeId="0">
      <text>
        <r>
          <rPr>
            <b/>
            <sz val="9"/>
            <color indexed="81"/>
            <rFont val="Tahoma"/>
            <family val="2"/>
          </rPr>
          <t>Budreau, Kristine M:</t>
        </r>
        <r>
          <rPr>
            <sz val="9"/>
            <color indexed="81"/>
            <rFont val="Tahoma"/>
            <family val="2"/>
          </rPr>
          <t xml:space="preserve">
as per emailed from Carly M Holland dated 1/22/2020
</t>
        </r>
      </text>
    </comment>
    <comment ref="C74" authorId="0" shapeId="0">
      <text>
        <r>
          <rPr>
            <b/>
            <sz val="9"/>
            <color indexed="81"/>
            <rFont val="Tahoma"/>
            <family val="2"/>
          </rPr>
          <t>Budreau, Kristine M:</t>
        </r>
        <r>
          <rPr>
            <sz val="9"/>
            <color indexed="81"/>
            <rFont val="Tahoma"/>
            <family val="2"/>
          </rPr>
          <t xml:space="preserve">
changed as per letter from Shelby Co Auditor, Amy Glackman dated 1/22/2020
</t>
        </r>
      </text>
    </comment>
    <comment ref="E75" authorId="0" shapeId="0">
      <text>
        <r>
          <rPr>
            <b/>
            <sz val="9"/>
            <color indexed="81"/>
            <rFont val="Tahoma"/>
            <family val="2"/>
          </rPr>
          <t>Budreau, Kristine M:</t>
        </r>
        <r>
          <rPr>
            <sz val="9"/>
            <color indexed="81"/>
            <rFont val="Tahoma"/>
            <family val="2"/>
          </rPr>
          <t xml:space="preserve">
As per email from Nick Held dated 3/12/2020
</t>
        </r>
      </text>
    </comment>
    <comment ref="E80" authorId="0" shapeId="0">
      <text>
        <r>
          <rPr>
            <b/>
            <sz val="9"/>
            <color indexed="81"/>
            <rFont val="Tahoma"/>
            <family val="2"/>
          </rPr>
          <t>Budreau, Kristine M:</t>
        </r>
        <r>
          <rPr>
            <sz val="9"/>
            <color indexed="81"/>
            <rFont val="Tahoma"/>
            <family val="2"/>
          </rPr>
          <t xml:space="preserve">
As per email from Amber Noll dated 3/3/2020
</t>
        </r>
      </text>
    </comment>
    <comment ref="D87" authorId="0" shapeId="0">
      <text>
        <r>
          <rPr>
            <b/>
            <sz val="9"/>
            <color indexed="81"/>
            <rFont val="Tahoma"/>
            <family val="2"/>
          </rPr>
          <t>Budreau, Kristine M:</t>
        </r>
        <r>
          <rPr>
            <sz val="9"/>
            <color indexed="81"/>
            <rFont val="Tahoma"/>
            <family val="2"/>
          </rPr>
          <t xml:space="preserve">
As per email from Jon Charlesworth on 2/5/2020 
</t>
        </r>
      </text>
    </comment>
    <comment ref="C92" authorId="0" shapeId="0">
      <text>
        <r>
          <rPr>
            <b/>
            <sz val="9"/>
            <color indexed="81"/>
            <rFont val="Tahoma"/>
            <family val="2"/>
          </rPr>
          <t>Budreau, Kristine M:</t>
        </r>
        <r>
          <rPr>
            <sz val="9"/>
            <color indexed="81"/>
            <rFont val="Tahoma"/>
            <family val="2"/>
          </rPr>
          <t xml:space="preserve">
no change for White Co as per email from Melinda Han dated 1/7/2020
</t>
        </r>
      </text>
    </comment>
    <comment ref="G92" authorId="0" shapeId="0">
      <text>
        <r>
          <rPr>
            <b/>
            <sz val="9"/>
            <color indexed="81"/>
            <rFont val="Tahoma"/>
            <family val="2"/>
          </rPr>
          <t>Budreau, Kristine M:</t>
        </r>
        <r>
          <rPr>
            <sz val="9"/>
            <color indexed="81"/>
            <rFont val="Tahoma"/>
            <family val="2"/>
          </rPr>
          <t xml:space="preserve">
as per email from Andrew Westfall dated 5/8/2020
</t>
        </r>
      </text>
    </comment>
    <comment ref="C94" authorId="1" shapeId="0">
      <text>
        <r>
          <rPr>
            <b/>
            <sz val="9"/>
            <color indexed="81"/>
            <rFont val="Tahoma"/>
            <family val="2"/>
          </rPr>
          <t>Gray, Nikki:</t>
        </r>
        <r>
          <rPr>
            <sz val="9"/>
            <color indexed="81"/>
            <rFont val="Tahoma"/>
            <family val="2"/>
          </rPr>
          <t xml:space="preserve">
Federal mileage rate increase effective 1/1/2020</t>
        </r>
      </text>
    </comment>
    <comment ref="D94" authorId="1" shapeId="0">
      <text>
        <r>
          <rPr>
            <b/>
            <sz val="9"/>
            <color indexed="81"/>
            <rFont val="Tahoma"/>
            <family val="2"/>
          </rPr>
          <t>Gray, Nikki:</t>
        </r>
        <r>
          <rPr>
            <sz val="9"/>
            <color indexed="81"/>
            <rFont val="Tahoma"/>
            <family val="2"/>
          </rPr>
          <t xml:space="preserve">
Federal mileage rate increase effective 1/1/19</t>
        </r>
      </text>
    </comment>
    <comment ref="E94" authorId="1" shapeId="0">
      <text>
        <r>
          <rPr>
            <b/>
            <sz val="9"/>
            <color indexed="81"/>
            <rFont val="Tahoma"/>
            <family val="2"/>
          </rPr>
          <t>Gray, Nikki:</t>
        </r>
        <r>
          <rPr>
            <sz val="9"/>
            <color indexed="81"/>
            <rFont val="Tahoma"/>
            <family val="2"/>
          </rPr>
          <t xml:space="preserve">
Federal mileage rate increase effective 1/1/19</t>
        </r>
      </text>
    </comment>
    <comment ref="F94" authorId="1" shapeId="0">
      <text>
        <r>
          <rPr>
            <b/>
            <sz val="9"/>
            <color indexed="81"/>
            <rFont val="Tahoma"/>
            <family val="2"/>
          </rPr>
          <t>Gray, Nikki:</t>
        </r>
        <r>
          <rPr>
            <sz val="9"/>
            <color indexed="81"/>
            <rFont val="Tahoma"/>
            <family val="2"/>
          </rPr>
          <t xml:space="preserve">
Federal mileage rate increase effective 1/1/19</t>
        </r>
      </text>
    </comment>
    <comment ref="G94" authorId="1" shapeId="0">
      <text>
        <r>
          <rPr>
            <b/>
            <sz val="9"/>
            <color indexed="81"/>
            <rFont val="Tahoma"/>
            <family val="2"/>
          </rPr>
          <t>Gray, Nikki:</t>
        </r>
        <r>
          <rPr>
            <sz val="9"/>
            <color indexed="81"/>
            <rFont val="Tahoma"/>
            <family val="2"/>
          </rPr>
          <t xml:space="preserve">
Federal mileage rate increase effective 1/1/19</t>
        </r>
      </text>
    </comment>
  </commentList>
</comments>
</file>

<file path=xl/sharedStrings.xml><?xml version="1.0" encoding="utf-8"?>
<sst xmlns="http://schemas.openxmlformats.org/spreadsheetml/2006/main" count="148" uniqueCount="141">
  <si>
    <t>Home County</t>
  </si>
  <si>
    <t>City/State/Zip</t>
  </si>
  <si>
    <t>DOM</t>
  </si>
  <si>
    <t xml:space="preserve">From:  </t>
  </si>
  <si>
    <t>Miles</t>
  </si>
  <si>
    <t>Dollar</t>
  </si>
  <si>
    <t>County</t>
  </si>
  <si>
    <t>To:</t>
  </si>
  <si>
    <t>Purpose of Travel</t>
  </si>
  <si>
    <t>Amount</t>
  </si>
  <si>
    <t>Number</t>
  </si>
  <si>
    <t>“I hereby certify that the foregoing amount is just and correct, that the amount claimed is legally due, and after allowing all just credits, and that no part of the same has been paid.”</t>
  </si>
  <si>
    <t>Claimant</t>
  </si>
  <si>
    <t>Date</t>
  </si>
  <si>
    <t>Approved-County Extension Director</t>
  </si>
  <si>
    <t>Invoice No.*</t>
  </si>
  <si>
    <t>Claim No.*</t>
  </si>
  <si>
    <t xml:space="preserve">  Voucher No.</t>
  </si>
  <si>
    <t xml:space="preserve">                  Title</t>
  </si>
  <si>
    <t xml:space="preserve">               Name</t>
  </si>
  <si>
    <t>Month</t>
  </si>
  <si>
    <t>Year</t>
  </si>
  <si>
    <t xml:space="preserve">   </t>
  </si>
  <si>
    <t xml:space="preserve"> Home  Address</t>
  </si>
  <si>
    <t>UNUSED</t>
  </si>
  <si>
    <t>CODE</t>
  </si>
  <si>
    <t>COUNTY</t>
  </si>
  <si>
    <t>JAN</t>
  </si>
  <si>
    <t>FEB</t>
  </si>
  <si>
    <t>MAR</t>
  </si>
  <si>
    <t>APR</t>
  </si>
  <si>
    <t>MAY</t>
  </si>
  <si>
    <t>JUN</t>
  </si>
  <si>
    <t>JUL</t>
  </si>
  <si>
    <t>AUG</t>
  </si>
  <si>
    <t>SEP</t>
  </si>
  <si>
    <t>OCT</t>
  </si>
  <si>
    <t>NOV</t>
  </si>
  <si>
    <t>DEC</t>
  </si>
  <si>
    <t>Account String in Concur</t>
  </si>
  <si>
    <t xml:space="preserve">COUNTY MILEAGE CLAIM                  CES FORM 21                                  </t>
  </si>
  <si>
    <r>
      <t xml:space="preserve">Purdue University Cooperative Extension Service                 </t>
    </r>
    <r>
      <rPr>
        <b/>
        <sz val="8"/>
        <color indexed="60"/>
        <rFont val="Tahoma"/>
        <family val="2"/>
      </rPr>
      <t xml:space="preserve"> </t>
    </r>
  </si>
  <si>
    <t>Regional Educators</t>
  </si>
  <si>
    <t>Roundup Mileage</t>
  </si>
  <si>
    <t>*Mileage will round to the nearest whole number</t>
  </si>
  <si>
    <t>IN State Rate</t>
  </si>
  <si>
    <t>Adams</t>
  </si>
  <si>
    <t>Allen</t>
  </si>
  <si>
    <t>Bartholomew</t>
  </si>
  <si>
    <t xml:space="preserve">Benton   </t>
  </si>
  <si>
    <t xml:space="preserve">Blackford </t>
  </si>
  <si>
    <t xml:space="preserve">Boone </t>
  </si>
  <si>
    <t>Brown</t>
  </si>
  <si>
    <t xml:space="preserve">Carroll  </t>
  </si>
  <si>
    <t xml:space="preserve">Cass  </t>
  </si>
  <si>
    <t xml:space="preserve">Clark </t>
  </si>
  <si>
    <t xml:space="preserve">Clay </t>
  </si>
  <si>
    <t xml:space="preserve">Clinton </t>
  </si>
  <si>
    <t>Crawford</t>
  </si>
  <si>
    <t xml:space="preserve">Daviess </t>
  </si>
  <si>
    <t>Dearborn</t>
  </si>
  <si>
    <t xml:space="preserve">Decatur </t>
  </si>
  <si>
    <t>Delaware</t>
  </si>
  <si>
    <t xml:space="preserve">Dubois  </t>
  </si>
  <si>
    <t xml:space="preserve">Elkhart  </t>
  </si>
  <si>
    <t xml:space="preserve">Fayette </t>
  </si>
  <si>
    <t xml:space="preserve">Floyd  </t>
  </si>
  <si>
    <t xml:space="preserve">Fountain </t>
  </si>
  <si>
    <t>Franklin</t>
  </si>
  <si>
    <t xml:space="preserve">Fulton </t>
  </si>
  <si>
    <t xml:space="preserve">Gibson </t>
  </si>
  <si>
    <t xml:space="preserve">Grant </t>
  </si>
  <si>
    <t xml:space="preserve">Greene   </t>
  </si>
  <si>
    <t xml:space="preserve">Hamilton  </t>
  </si>
  <si>
    <t xml:space="preserve">Hancock  </t>
  </si>
  <si>
    <t xml:space="preserve">Harrison  </t>
  </si>
  <si>
    <t xml:space="preserve">Hendricks </t>
  </si>
  <si>
    <t>Henry</t>
  </si>
  <si>
    <t xml:space="preserve">Howard   </t>
  </si>
  <si>
    <t xml:space="preserve">Huntington  </t>
  </si>
  <si>
    <t xml:space="preserve">Jackson </t>
  </si>
  <si>
    <t xml:space="preserve">Jasper  </t>
  </si>
  <si>
    <t xml:space="preserve">Jay  </t>
  </si>
  <si>
    <t>Jefferson</t>
  </si>
  <si>
    <t xml:space="preserve">Jennings </t>
  </si>
  <si>
    <t xml:space="preserve">Johnson </t>
  </si>
  <si>
    <t>Knox</t>
  </si>
  <si>
    <t xml:space="preserve">Kosciusko </t>
  </si>
  <si>
    <t xml:space="preserve">Lake </t>
  </si>
  <si>
    <t xml:space="preserve">Lawrence  </t>
  </si>
  <si>
    <t xml:space="preserve">Madison  </t>
  </si>
  <si>
    <t xml:space="preserve">Marion </t>
  </si>
  <si>
    <t>Marshall</t>
  </si>
  <si>
    <t>Martin</t>
  </si>
  <si>
    <t xml:space="preserve">Miami </t>
  </si>
  <si>
    <t>Monroe</t>
  </si>
  <si>
    <t xml:space="preserve">Montgomery  </t>
  </si>
  <si>
    <t xml:space="preserve">Morgan  </t>
  </si>
  <si>
    <t xml:space="preserve">Newton    </t>
  </si>
  <si>
    <t>Noble</t>
  </si>
  <si>
    <t>Ohio</t>
  </si>
  <si>
    <t xml:space="preserve">Orange  </t>
  </si>
  <si>
    <t xml:space="preserve">Owen </t>
  </si>
  <si>
    <t>Parke</t>
  </si>
  <si>
    <t xml:space="preserve">Perry </t>
  </si>
  <si>
    <t xml:space="preserve">Pike   </t>
  </si>
  <si>
    <t xml:space="preserve">Porter </t>
  </si>
  <si>
    <t xml:space="preserve">Posey  </t>
  </si>
  <si>
    <t>Pulaski</t>
  </si>
  <si>
    <t>Putnam</t>
  </si>
  <si>
    <t xml:space="preserve">Randolph   </t>
  </si>
  <si>
    <t xml:space="preserve">Ripley </t>
  </si>
  <si>
    <t xml:space="preserve">Rush  </t>
  </si>
  <si>
    <t xml:space="preserve">Scott  </t>
  </si>
  <si>
    <t xml:space="preserve">Shelby  </t>
  </si>
  <si>
    <t xml:space="preserve">Spencer  </t>
  </si>
  <si>
    <t xml:space="preserve">Starke </t>
  </si>
  <si>
    <t>Steuben</t>
  </si>
  <si>
    <t xml:space="preserve">Sullivan   </t>
  </si>
  <si>
    <t xml:space="preserve">Switzerland </t>
  </si>
  <si>
    <t xml:space="preserve">Tippecanoe  </t>
  </si>
  <si>
    <t>Tipton</t>
  </si>
  <si>
    <t xml:space="preserve">Union   </t>
  </si>
  <si>
    <t xml:space="preserve">Vanderburgh  </t>
  </si>
  <si>
    <t xml:space="preserve">Vermillion </t>
  </si>
  <si>
    <t xml:space="preserve">Vigo  </t>
  </si>
  <si>
    <t xml:space="preserve">Wabash   </t>
  </si>
  <si>
    <t xml:space="preserve">Warren   </t>
  </si>
  <si>
    <t xml:space="preserve">Warrick </t>
  </si>
  <si>
    <t>Washington</t>
  </si>
  <si>
    <t>Wayne</t>
  </si>
  <si>
    <t>Wells</t>
  </si>
  <si>
    <t>White</t>
  </si>
  <si>
    <t xml:space="preserve">Whitley </t>
  </si>
  <si>
    <t xml:space="preserve">LaPorte   </t>
  </si>
  <si>
    <t xml:space="preserve">DeKalb  </t>
  </si>
  <si>
    <t>St. Joseph</t>
  </si>
  <si>
    <t>LaGrange</t>
  </si>
  <si>
    <t>36010000/1110000000/7200000075</t>
  </si>
  <si>
    <t>Report Name should be: Ext/Mileage/County/LastName/MMM YYYY (3 letter month and 4 digit year of month)</t>
  </si>
  <si>
    <r>
      <t xml:space="preserve">Totals </t>
    </r>
    <r>
      <rPr>
        <b/>
        <sz val="9"/>
        <rFont val="Tahoma"/>
        <family val="2"/>
      </rPr>
      <t>(</t>
    </r>
    <r>
      <rPr>
        <b/>
        <u/>
        <sz val="9"/>
        <color rgb="FFFF0000"/>
        <rFont val="Tahoma"/>
        <family val="2"/>
      </rPr>
      <t>must match</t>
    </r>
    <r>
      <rPr>
        <b/>
        <sz val="9"/>
        <rFont val="Tahoma"/>
        <family val="2"/>
      </rPr>
      <t xml:space="preserve"> what is entered in Concur)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</si>
</sst>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quot;$&quot;#,##0.00"/>
    <numFmt numFmtId="165" formatCode="[$-409]mmmm\-yy;@"/>
    <numFmt numFmtId="166" formatCode="m/d/yyyy;@"/>
  </numFmts>
  <fonts count="31" x14ac:knownFonts="1">
    <font>
      <sz val="10"/>
      <name val="Arial"/>
    </font>
    <font>
      <sz val="10"/>
      <name val="Arial"/>
      <family val="2"/>
    </font>
    <font>
      <sz val="12"/>
      <name val="Times New Roman"/>
      <family val="1"/>
    </font>
    <font>
      <sz val="8"/>
      <name val="Tahoma"/>
      <family val="2"/>
    </font>
    <font>
      <b/>
      <sz val="12"/>
      <name val="Times New Roman"/>
      <family val="1"/>
    </font>
    <font>
      <b/>
      <sz val="11"/>
      <name val="Tahoma"/>
      <family val="2"/>
    </font>
    <font>
      <sz val="11"/>
      <name val="Tahoma"/>
      <family val="2"/>
    </font>
    <font>
      <sz val="12"/>
      <name val="Arial"/>
      <family val="2"/>
    </font>
    <font>
      <b/>
      <sz val="8"/>
      <name val="Tahoma"/>
      <family val="2"/>
    </font>
    <font>
      <b/>
      <sz val="10"/>
      <name val="Arial"/>
      <family val="2"/>
    </font>
    <font>
      <b/>
      <sz val="8"/>
      <name val="Times New Roman"/>
      <family val="1"/>
    </font>
    <font>
      <b/>
      <sz val="8"/>
      <name val="Arial"/>
      <family val="2"/>
    </font>
    <font>
      <sz val="8"/>
      <name val="Arial"/>
      <family val="2"/>
    </font>
    <font>
      <b/>
      <sz val="10"/>
      <name val="Arial"/>
      <family val="2"/>
    </font>
    <font>
      <sz val="8"/>
      <name val="Times New Roman"/>
      <family val="1"/>
    </font>
    <font>
      <u/>
      <sz val="10"/>
      <color indexed="12"/>
      <name val="Arial"/>
      <family val="2"/>
    </font>
    <font>
      <b/>
      <sz val="12"/>
      <name val="Arial"/>
      <family val="2"/>
    </font>
    <font>
      <b/>
      <sz val="10"/>
      <color indexed="10"/>
      <name val="Arial"/>
      <family val="2"/>
    </font>
    <font>
      <b/>
      <sz val="10"/>
      <color indexed="10"/>
      <name val="Tahoma"/>
      <family val="2"/>
    </font>
    <font>
      <b/>
      <sz val="10"/>
      <color indexed="10"/>
      <name val="Arial"/>
      <family val="2"/>
    </font>
    <font>
      <sz val="10"/>
      <name val="Arial"/>
      <family val="2"/>
    </font>
    <font>
      <b/>
      <sz val="8"/>
      <color indexed="60"/>
      <name val="Tahoma"/>
      <family val="2"/>
    </font>
    <font>
      <i/>
      <sz val="10"/>
      <name val="Arial"/>
      <family val="2"/>
    </font>
    <font>
      <sz val="11"/>
      <color theme="1"/>
      <name val="Calibri"/>
      <family val="2"/>
      <scheme val="minor"/>
    </font>
    <font>
      <sz val="9"/>
      <color indexed="81"/>
      <name val="Tahoma"/>
      <family val="2"/>
    </font>
    <font>
      <b/>
      <sz val="9"/>
      <color indexed="81"/>
      <name val="Tahoma"/>
      <family val="2"/>
    </font>
    <font>
      <b/>
      <sz val="9"/>
      <name val="Tahoma"/>
      <family val="2"/>
    </font>
    <font>
      <b/>
      <u/>
      <sz val="9"/>
      <color rgb="FFFF0000"/>
      <name val="Tahoma"/>
      <family val="2"/>
    </font>
    <font>
      <sz val="12"/>
      <color theme="1"/>
      <name val="Arial"/>
      <family val="2"/>
    </font>
    <font>
      <sz val="12"/>
      <color theme="0" tint="-0.34998626667073579"/>
      <name val="Arial"/>
      <family val="2"/>
    </font>
    <font>
      <sz val="12"/>
      <color rgb="FFFF0000"/>
      <name val="Arial"/>
      <family val="2"/>
    </font>
  </fonts>
  <fills count="5">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9">
    <xf numFmtId="0" fontId="0" fillId="0" borderId="0"/>
    <xf numFmtId="43"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0" fontId="15" fillId="0" borderId="0" applyNumberFormat="0" applyFill="0" applyBorder="0" applyAlignment="0" applyProtection="0">
      <alignment vertical="top"/>
      <protection locked="0"/>
    </xf>
    <xf numFmtId="0" fontId="20" fillId="0" borderId="0"/>
    <xf numFmtId="0" fontId="20" fillId="0" borderId="0"/>
    <xf numFmtId="0" fontId="23" fillId="0" borderId="0"/>
    <xf numFmtId="9" fontId="23" fillId="0" borderId="0" applyFont="0" applyFill="0" applyBorder="0" applyAlignment="0" applyProtection="0"/>
  </cellStyleXfs>
  <cellXfs count="125">
    <xf numFmtId="0" fontId="0" fillId="0" borderId="0" xfId="0"/>
    <xf numFmtId="0" fontId="0" fillId="0" borderId="0" xfId="0" applyFill="1" applyAlignment="1"/>
    <xf numFmtId="0" fontId="9" fillId="0" borderId="0" xfId="0" applyFont="1" applyFill="1"/>
    <xf numFmtId="0" fontId="0" fillId="0" borderId="0" xfId="0" applyFill="1"/>
    <xf numFmtId="0" fontId="11" fillId="0" borderId="0" xfId="0" applyFont="1" applyFill="1"/>
    <xf numFmtId="0" fontId="10" fillId="0" borderId="0" xfId="0" applyFont="1" applyFill="1" applyBorder="1" applyAlignment="1">
      <alignment vertical="top" wrapText="1"/>
    </xf>
    <xf numFmtId="0" fontId="4" fillId="0" borderId="0" xfId="0" applyFont="1" applyFill="1" applyBorder="1" applyAlignment="1">
      <alignment vertical="top" wrapText="1"/>
    </xf>
    <xf numFmtId="0" fontId="0" fillId="0" borderId="0" xfId="0" applyFill="1" applyBorder="1"/>
    <xf numFmtId="0" fontId="8" fillId="0" borderId="1" xfId="0" applyFont="1" applyFill="1" applyBorder="1" applyAlignment="1">
      <alignment wrapText="1"/>
    </xf>
    <xf numFmtId="0" fontId="9" fillId="0" borderId="0" xfId="0" applyFont="1" applyFill="1" applyBorder="1"/>
    <xf numFmtId="0" fontId="8" fillId="0" borderId="2" xfId="0" applyFont="1" applyFill="1" applyBorder="1" applyAlignment="1">
      <alignment horizontal="center" vertical="top" wrapText="1"/>
    </xf>
    <xf numFmtId="0" fontId="8" fillId="0" borderId="2" xfId="0" applyFont="1" applyFill="1" applyBorder="1" applyAlignment="1">
      <alignment wrapText="1"/>
    </xf>
    <xf numFmtId="0" fontId="8" fillId="0" borderId="2" xfId="0" applyFont="1" applyFill="1" applyBorder="1" applyAlignment="1">
      <alignment horizontal="center" wrapText="1"/>
    </xf>
    <xf numFmtId="1" fontId="12" fillId="0" borderId="1" xfId="0" applyNumberFormat="1" applyFont="1" applyFill="1" applyBorder="1" applyAlignment="1" applyProtection="1">
      <alignment horizontal="center" vertical="center" wrapText="1"/>
      <protection locked="0"/>
    </xf>
    <xf numFmtId="164" fontId="0" fillId="0" borderId="0" xfId="0" applyNumberFormat="1" applyFill="1" applyBorder="1"/>
    <xf numFmtId="1" fontId="13" fillId="0" borderId="1" xfId="0" applyNumberFormat="1" applyFont="1" applyFill="1" applyBorder="1" applyAlignment="1">
      <alignment horizontal="center" vertical="top" wrapText="1"/>
    </xf>
    <xf numFmtId="164" fontId="13" fillId="0" borderId="1" xfId="0" applyNumberFormat="1" applyFont="1" applyFill="1" applyBorder="1" applyAlignment="1">
      <alignment horizontal="right" vertical="top" wrapText="1"/>
    </xf>
    <xf numFmtId="0" fontId="3" fillId="0" borderId="1" xfId="0" applyFont="1" applyFill="1" applyBorder="1" applyAlignment="1">
      <alignment vertical="top" wrapText="1"/>
    </xf>
    <xf numFmtId="0" fontId="0" fillId="0" borderId="0" xfId="0" applyFill="1" applyBorder="1" applyAlignment="1"/>
    <xf numFmtId="0" fontId="3" fillId="0" borderId="0" xfId="0" applyFont="1" applyFill="1" applyBorder="1" applyAlignment="1">
      <alignment vertical="top" wrapText="1"/>
    </xf>
    <xf numFmtId="0" fontId="3" fillId="0" borderId="3" xfId="0" applyFont="1" applyFill="1" applyBorder="1" applyAlignment="1">
      <alignment vertical="top" wrapText="1"/>
    </xf>
    <xf numFmtId="0" fontId="3" fillId="0" borderId="2" xfId="0" applyFont="1" applyFill="1" applyBorder="1" applyAlignment="1">
      <alignment vertical="top" wrapText="1"/>
    </xf>
    <xf numFmtId="0" fontId="3" fillId="0" borderId="0" xfId="0" applyFont="1" applyFill="1" applyBorder="1" applyAlignment="1">
      <alignment horizontal="center" vertical="top" wrapText="1"/>
    </xf>
    <xf numFmtId="0" fontId="3" fillId="0" borderId="4" xfId="0" applyFont="1" applyFill="1" applyBorder="1" applyAlignment="1" applyProtection="1">
      <alignment vertical="top" wrapText="1"/>
      <protection locked="0"/>
    </xf>
    <xf numFmtId="17" fontId="5" fillId="0" borderId="0" xfId="0" applyNumberFormat="1" applyFont="1" applyFill="1" applyBorder="1" applyAlignment="1">
      <alignment horizontal="center" wrapText="1"/>
    </xf>
    <xf numFmtId="0" fontId="6" fillId="0" borderId="0" xfId="0" applyFont="1" applyFill="1" applyBorder="1" applyAlignment="1">
      <alignment vertical="top" wrapText="1"/>
    </xf>
    <xf numFmtId="0" fontId="0" fillId="0" borderId="3" xfId="0" applyFill="1" applyBorder="1" applyAlignment="1"/>
    <xf numFmtId="0" fontId="0" fillId="0" borderId="5" xfId="0" applyFill="1" applyBorder="1" applyAlignment="1">
      <alignment vertical="center" wrapText="1"/>
    </xf>
    <xf numFmtId="0" fontId="3" fillId="0" borderId="6" xfId="0" applyFont="1" applyFill="1" applyBorder="1" applyAlignment="1" applyProtection="1">
      <alignment vertical="top" wrapText="1"/>
      <protection locked="0"/>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3" fillId="0" borderId="8" xfId="0" applyFont="1" applyFill="1" applyBorder="1" applyAlignment="1">
      <alignment vertical="top" wrapText="1"/>
    </xf>
    <xf numFmtId="0" fontId="8" fillId="0" borderId="0" xfId="0" applyFont="1" applyFill="1" applyBorder="1" applyAlignment="1">
      <alignment wrapText="1"/>
    </xf>
    <xf numFmtId="0" fontId="10" fillId="0" borderId="0" xfId="0" applyFont="1" applyFill="1" applyBorder="1" applyAlignment="1">
      <alignment wrapText="1"/>
    </xf>
    <xf numFmtId="0" fontId="8" fillId="0" borderId="0" xfId="0" applyFont="1" applyFill="1" applyBorder="1" applyAlignment="1">
      <alignment horizontal="left" wrapText="1"/>
    </xf>
    <xf numFmtId="0" fontId="8" fillId="0" borderId="0" xfId="0" applyFont="1" applyFill="1" applyBorder="1" applyAlignment="1">
      <alignment horizontal="left" vertical="top" wrapText="1"/>
    </xf>
    <xf numFmtId="0" fontId="3" fillId="2" borderId="1" xfId="0" applyFont="1" applyFill="1" applyBorder="1" applyAlignment="1">
      <alignment vertical="top" wrapText="1"/>
    </xf>
    <xf numFmtId="1" fontId="3" fillId="0" borderId="1" xfId="0" applyNumberFormat="1" applyFont="1" applyFill="1" applyBorder="1" applyAlignment="1" applyProtection="1">
      <alignment horizontal="left" wrapText="1"/>
      <protection locked="0"/>
    </xf>
    <xf numFmtId="0" fontId="1" fillId="0" borderId="0" xfId="4" applyFont="1" applyFill="1" applyAlignment="1" applyProtection="1"/>
    <xf numFmtId="0" fontId="16" fillId="3" borderId="9" xfId="0" applyFont="1" applyFill="1" applyBorder="1" applyProtection="1">
      <protection hidden="1"/>
    </xf>
    <xf numFmtId="0" fontId="16" fillId="3" borderId="10" xfId="0" applyFont="1" applyFill="1" applyBorder="1" applyProtection="1">
      <protection hidden="1"/>
    </xf>
    <xf numFmtId="0" fontId="16" fillId="3" borderId="11" xfId="0" applyFont="1" applyFill="1" applyBorder="1" applyProtection="1">
      <protection hidden="1"/>
    </xf>
    <xf numFmtId="0" fontId="13" fillId="0" borderId="0" xfId="0" applyFont="1" applyProtection="1">
      <protection hidden="1"/>
    </xf>
    <xf numFmtId="0" fontId="7" fillId="0" borderId="12" xfId="0" applyFont="1" applyBorder="1" applyProtection="1">
      <protection hidden="1"/>
    </xf>
    <xf numFmtId="0" fontId="0" fillId="0" borderId="0" xfId="0" applyProtection="1">
      <protection hidden="1"/>
    </xf>
    <xf numFmtId="0" fontId="7" fillId="0" borderId="1" xfId="0" applyFont="1" applyBorder="1" applyProtection="1">
      <protection hidden="1"/>
    </xf>
    <xf numFmtId="0" fontId="0" fillId="0" borderId="0" xfId="0" applyFill="1" applyAlignment="1">
      <alignment horizontal="center"/>
    </xf>
    <xf numFmtId="0" fontId="13" fillId="0" borderId="0" xfId="0" applyFont="1" applyFill="1"/>
    <xf numFmtId="4" fontId="12" fillId="0" borderId="1" xfId="0" applyNumberFormat="1" applyFont="1" applyFill="1" applyBorder="1" applyAlignment="1" applyProtection="1">
      <alignment horizontal="right" vertical="center" wrapText="1"/>
    </xf>
    <xf numFmtId="0" fontId="7" fillId="0" borderId="1" xfId="0" applyFont="1" applyFill="1" applyBorder="1" applyProtection="1">
      <protection hidden="1"/>
    </xf>
    <xf numFmtId="0" fontId="0" fillId="0" borderId="0" xfId="0" applyFill="1" applyProtection="1">
      <protection hidden="1"/>
    </xf>
    <xf numFmtId="0" fontId="7" fillId="0" borderId="12" xfId="0" applyFont="1" applyFill="1" applyBorder="1" applyProtection="1">
      <protection hidden="1"/>
    </xf>
    <xf numFmtId="0" fontId="22" fillId="0" borderId="0" xfId="0" applyFont="1" applyFill="1"/>
    <xf numFmtId="0" fontId="2" fillId="0" borderId="7" xfId="0" applyFont="1" applyFill="1" applyBorder="1"/>
    <xf numFmtId="0" fontId="0" fillId="0" borderId="7" xfId="0" applyFill="1" applyBorder="1"/>
    <xf numFmtId="0" fontId="8" fillId="0" borderId="4" xfId="0" applyFont="1" applyFill="1" applyBorder="1" applyAlignment="1">
      <alignment horizontal="left" wrapText="1"/>
    </xf>
    <xf numFmtId="0" fontId="8" fillId="0" borderId="12" xfId="0" applyFont="1" applyFill="1" applyBorder="1" applyAlignment="1">
      <alignment horizontal="center" wrapText="1"/>
    </xf>
    <xf numFmtId="0" fontId="8" fillId="0" borderId="12" xfId="0" applyFont="1" applyFill="1" applyBorder="1" applyAlignment="1">
      <alignment horizontal="center" vertical="top" wrapText="1"/>
    </xf>
    <xf numFmtId="49" fontId="3" fillId="0" borderId="1" xfId="0" applyNumberFormat="1" applyFont="1" applyFill="1" applyBorder="1" applyAlignment="1" applyProtection="1">
      <alignment wrapText="1"/>
      <protection locked="0"/>
    </xf>
    <xf numFmtId="0" fontId="1" fillId="0" borderId="0" xfId="0" applyFont="1" applyProtection="1">
      <protection hidden="1"/>
    </xf>
    <xf numFmtId="0" fontId="12" fillId="0" borderId="1" xfId="0" applyFont="1" applyFill="1" applyBorder="1" applyAlignment="1" applyProtection="1">
      <alignment vertical="center" wrapText="1" shrinkToFit="1"/>
      <protection locked="0"/>
    </xf>
    <xf numFmtId="1" fontId="14" fillId="0" borderId="1" xfId="0" applyNumberFormat="1" applyFont="1" applyFill="1" applyBorder="1" applyAlignment="1" applyProtection="1">
      <alignment horizontal="left" wrapText="1"/>
    </xf>
    <xf numFmtId="0" fontId="28" fillId="0" borderId="12" xfId="0" applyFont="1" applyFill="1" applyBorder="1" applyProtection="1">
      <protection hidden="1"/>
    </xf>
    <xf numFmtId="0" fontId="28" fillId="0" borderId="1" xfId="0" applyFont="1" applyFill="1" applyBorder="1" applyProtection="1">
      <protection hidden="1"/>
    </xf>
    <xf numFmtId="0" fontId="29" fillId="0" borderId="12" xfId="0" applyFont="1" applyFill="1" applyBorder="1" applyProtection="1">
      <protection hidden="1"/>
    </xf>
    <xf numFmtId="166" fontId="12" fillId="0" borderId="1" xfId="0" applyNumberFormat="1" applyFont="1" applyFill="1" applyBorder="1" applyAlignment="1" applyProtection="1">
      <alignment vertical="center" wrapText="1"/>
      <protection locked="0"/>
    </xf>
    <xf numFmtId="0" fontId="30" fillId="0" borderId="12" xfId="0" applyFont="1" applyFill="1" applyBorder="1" applyProtection="1">
      <protection hidden="1"/>
    </xf>
    <xf numFmtId="0" fontId="30" fillId="0" borderId="12" xfId="0" applyFont="1" applyBorder="1" applyProtection="1">
      <protection hidden="1"/>
    </xf>
    <xf numFmtId="165" fontId="8" fillId="4" borderId="0" xfId="0" applyNumberFormat="1" applyFont="1" applyFill="1" applyAlignment="1" applyProtection="1">
      <alignment horizontal="center"/>
    </xf>
    <xf numFmtId="165" fontId="0" fillId="4" borderId="0" xfId="0" applyNumberFormat="1" applyFill="1" applyAlignment="1" applyProtection="1">
      <alignment horizontal="center"/>
    </xf>
    <xf numFmtId="0" fontId="8" fillId="0" borderId="0" xfId="0" applyFont="1" applyFill="1" applyAlignment="1"/>
    <xf numFmtId="0" fontId="0" fillId="0" borderId="0" xfId="0" applyAlignment="1"/>
    <xf numFmtId="0" fontId="12" fillId="0" borderId="14" xfId="0" applyFont="1" applyFill="1" applyBorder="1" applyAlignment="1" applyProtection="1">
      <alignment vertical="center" wrapText="1" shrinkToFit="1"/>
      <protection locked="0"/>
    </xf>
    <xf numFmtId="0" fontId="12" fillId="0" borderId="13" xfId="0" applyFont="1" applyFill="1" applyBorder="1" applyAlignment="1" applyProtection="1">
      <alignment vertical="center" wrapText="1" shrinkToFit="1"/>
      <protection locked="0"/>
    </xf>
    <xf numFmtId="0" fontId="12" fillId="0" borderId="15" xfId="0" applyFont="1" applyFill="1" applyBorder="1" applyAlignment="1" applyProtection="1">
      <alignment vertical="center" wrapText="1" shrinkToFit="1"/>
      <protection locked="0"/>
    </xf>
    <xf numFmtId="0" fontId="8" fillId="0" borderId="6" xfId="0" applyFont="1" applyFill="1" applyBorder="1" applyAlignment="1">
      <alignment wrapText="1"/>
    </xf>
    <xf numFmtId="0" fontId="9" fillId="0" borderId="7" xfId="0" applyFont="1" applyFill="1" applyBorder="1" applyAlignment="1">
      <alignment wrapText="1"/>
    </xf>
    <xf numFmtId="0" fontId="9" fillId="0" borderId="8" xfId="0" applyFont="1" applyFill="1" applyBorder="1" applyAlignment="1">
      <alignment wrapText="1"/>
    </xf>
    <xf numFmtId="49" fontId="3" fillId="0" borderId="1" xfId="0" applyNumberFormat="1" applyFont="1" applyFill="1" applyBorder="1" applyAlignment="1" applyProtection="1">
      <alignment horizontal="left"/>
      <protection locked="0"/>
    </xf>
    <xf numFmtId="0" fontId="9" fillId="0" borderId="3" xfId="0" applyFont="1" applyFill="1" applyBorder="1" applyAlignment="1"/>
    <xf numFmtId="0" fontId="9" fillId="0" borderId="5" xfId="0" applyFont="1" applyFill="1" applyBorder="1" applyAlignment="1"/>
    <xf numFmtId="0" fontId="9" fillId="0" borderId="16" xfId="0" applyFont="1" applyFill="1" applyBorder="1" applyAlignment="1"/>
    <xf numFmtId="1" fontId="18" fillId="0" borderId="0" xfId="0" applyNumberFormat="1" applyFont="1" applyFill="1" applyBorder="1" applyAlignment="1" applyProtection="1">
      <alignment wrapText="1"/>
    </xf>
    <xf numFmtId="0" fontId="17" fillId="0" borderId="0" xfId="0" applyFont="1" applyBorder="1" applyAlignment="1"/>
    <xf numFmtId="49" fontId="3" fillId="0" borderId="14" xfId="0" applyNumberFormat="1" applyFont="1" applyFill="1" applyBorder="1" applyAlignment="1" applyProtection="1">
      <alignment horizontal="left"/>
      <protection locked="0"/>
    </xf>
    <xf numFmtId="49" fontId="3" fillId="0" borderId="13" xfId="0" applyNumberFormat="1" applyFont="1" applyFill="1" applyBorder="1" applyAlignment="1" applyProtection="1">
      <alignment horizontal="left"/>
      <protection locked="0"/>
    </xf>
    <xf numFmtId="49" fontId="3" fillId="0" borderId="15" xfId="0" applyNumberFormat="1" applyFont="1" applyFill="1" applyBorder="1" applyAlignment="1" applyProtection="1">
      <alignment horizontal="left"/>
      <protection locked="0"/>
    </xf>
    <xf numFmtId="0" fontId="19" fillId="0" borderId="0" xfId="0" applyFont="1" applyFill="1" applyBorder="1" applyAlignment="1" applyProtection="1">
      <alignment vertical="top" wrapText="1" shrinkToFit="1"/>
    </xf>
    <xf numFmtId="0" fontId="19" fillId="0" borderId="5" xfId="0" applyFont="1" applyFill="1" applyBorder="1" applyAlignment="1" applyProtection="1">
      <alignment vertical="top" wrapText="1" shrinkToFit="1"/>
    </xf>
    <xf numFmtId="0" fontId="0" fillId="0" borderId="5" xfId="0" applyBorder="1" applyAlignment="1" applyProtection="1"/>
    <xf numFmtId="0" fontId="8" fillId="0" borderId="2" xfId="0" applyFont="1" applyFill="1" applyBorder="1" applyAlignment="1">
      <alignment horizontal="center" wrapText="1"/>
    </xf>
    <xf numFmtId="0" fontId="8" fillId="0" borderId="12" xfId="0" applyFont="1" applyFill="1" applyBorder="1" applyAlignment="1">
      <alignment horizontal="center" wrapText="1"/>
    </xf>
    <xf numFmtId="0" fontId="8" fillId="0" borderId="3"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16"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8" xfId="0" applyFont="1" applyFill="1" applyBorder="1" applyAlignment="1">
      <alignment horizontal="center" vertical="top" wrapText="1"/>
    </xf>
    <xf numFmtId="0" fontId="5" fillId="0" borderId="14" xfId="0" applyFont="1" applyFill="1" applyBorder="1" applyAlignment="1">
      <alignment wrapText="1"/>
    </xf>
    <xf numFmtId="0" fontId="9" fillId="0" borderId="13" xfId="0" applyFont="1" applyFill="1" applyBorder="1" applyAlignment="1">
      <alignment wrapText="1"/>
    </xf>
    <xf numFmtId="0" fontId="9" fillId="0" borderId="15" xfId="0" applyFont="1" applyFill="1" applyBorder="1" applyAlignment="1">
      <alignment wrapText="1"/>
    </xf>
    <xf numFmtId="0" fontId="9" fillId="4" borderId="0" xfId="0" applyFont="1" applyFill="1" applyAlignment="1">
      <alignment horizontal="center"/>
    </xf>
    <xf numFmtId="0" fontId="3" fillId="0" borderId="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4" xfId="0" applyFont="1" applyFill="1" applyBorder="1" applyAlignment="1">
      <alignment vertical="top" wrapText="1"/>
    </xf>
    <xf numFmtId="0" fontId="0" fillId="0" borderId="15" xfId="0" applyFill="1" applyBorder="1" applyAlignment="1"/>
    <xf numFmtId="0" fontId="3" fillId="0" borderId="13" xfId="0" applyFont="1" applyFill="1" applyBorder="1" applyAlignment="1">
      <alignment vertical="top" wrapText="1"/>
    </xf>
    <xf numFmtId="0" fontId="0" fillId="0" borderId="6" xfId="0" applyFill="1" applyBorder="1" applyAlignment="1">
      <alignment vertical="center" wrapText="1"/>
    </xf>
    <xf numFmtId="0" fontId="0" fillId="0" borderId="7" xfId="0" applyFill="1" applyBorder="1" applyAlignment="1">
      <alignment vertical="center" wrapText="1"/>
    </xf>
    <xf numFmtId="0" fontId="3" fillId="0" borderId="3" xfId="0" applyFont="1" applyFill="1" applyBorder="1" applyAlignment="1">
      <alignment vertical="top" wrapText="1"/>
    </xf>
    <xf numFmtId="0" fontId="0" fillId="0" borderId="5" xfId="0" applyFill="1" applyBorder="1" applyAlignment="1"/>
    <xf numFmtId="0" fontId="0" fillId="0" borderId="6" xfId="0" applyFill="1" applyBorder="1" applyAlignment="1"/>
    <xf numFmtId="0" fontId="0" fillId="0" borderId="7" xfId="0" applyFill="1" applyBorder="1" applyAlignment="1"/>
    <xf numFmtId="0" fontId="3" fillId="0" borderId="15" xfId="0" applyFont="1" applyFill="1" applyBorder="1" applyAlignment="1">
      <alignment vertical="top" wrapText="1"/>
    </xf>
    <xf numFmtId="0" fontId="0" fillId="0" borderId="8" xfId="0" applyFill="1" applyBorder="1" applyAlignment="1"/>
    <xf numFmtId="4" fontId="3" fillId="0" borderId="16" xfId="0" applyNumberFormat="1" applyFont="1" applyFill="1" applyBorder="1" applyAlignment="1">
      <alignment horizontal="center" vertical="top" wrapText="1"/>
    </xf>
    <xf numFmtId="0" fontId="3" fillId="0" borderId="1" xfId="0" applyFont="1" applyFill="1" applyBorder="1" applyAlignment="1">
      <alignment vertical="center" wrapText="1"/>
    </xf>
    <xf numFmtId="0" fontId="0" fillId="0" borderId="1" xfId="0" applyFill="1" applyBorder="1" applyAlignment="1">
      <alignment vertical="center"/>
    </xf>
    <xf numFmtId="0" fontId="8" fillId="0" borderId="6" xfId="0" applyFont="1" applyFill="1" applyBorder="1" applyAlignment="1">
      <alignment horizontal="center" wrapText="1"/>
    </xf>
    <xf numFmtId="0" fontId="8" fillId="0" borderId="7" xfId="0" applyFont="1" applyFill="1" applyBorder="1" applyAlignment="1">
      <alignment horizontal="center" wrapText="1"/>
    </xf>
    <xf numFmtId="0" fontId="8" fillId="0" borderId="8" xfId="0" applyFont="1" applyFill="1" applyBorder="1" applyAlignment="1">
      <alignment horizontal="center" wrapText="1"/>
    </xf>
  </cellXfs>
  <cellStyles count="9">
    <cellStyle name="Comma 2" xfId="1"/>
    <cellStyle name="Currency 2" xfId="2"/>
    <cellStyle name="Currency 3" xfId="3"/>
    <cellStyle name="Hyperlink" xfId="4" builtinId="8"/>
    <cellStyle name="Normal" xfId="0" builtinId="0"/>
    <cellStyle name="Normal 2" xfId="5"/>
    <cellStyle name="Normal 2 2" xfId="6"/>
    <cellStyle name="Normal 3" xfId="7"/>
    <cellStyle name="Percent 2" xfId="8"/>
  </cellStyles>
  <dxfs count="2">
    <dxf>
      <fill>
        <patternFill>
          <bgColor rgb="FFFF0000"/>
        </patternFill>
      </fill>
    </dxf>
    <dxf>
      <font>
        <condense val="0"/>
        <extend val="0"/>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59"/>
  <sheetViews>
    <sheetView showGridLines="0" showZeros="0" tabSelected="1" zoomScaleNormal="100" workbookViewId="0">
      <selection activeCell="B7" sqref="B7"/>
    </sheetView>
  </sheetViews>
  <sheetFormatPr defaultColWidth="9.140625" defaultRowHeight="12.75" x14ac:dyDescent="0.2"/>
  <cols>
    <col min="1" max="1" width="12.85546875" style="3" customWidth="1"/>
    <col min="2" max="2" width="18.42578125" style="3" customWidth="1"/>
    <col min="3" max="3" width="14.140625" style="3" customWidth="1"/>
    <col min="4" max="4" width="8.85546875" style="3" customWidth="1"/>
    <col min="5" max="5" width="6.85546875" style="3" customWidth="1"/>
    <col min="6" max="6" width="8" style="3" customWidth="1"/>
    <col min="7" max="7" width="6.42578125" style="3" customWidth="1"/>
    <col min="8" max="8" width="8.85546875" style="3" customWidth="1"/>
    <col min="9" max="9" width="8.7109375" style="3" bestFit="1" customWidth="1"/>
    <col min="10" max="10" width="8.85546875" style="3" customWidth="1"/>
    <col min="11" max="11" width="9.140625" style="3"/>
    <col min="12" max="12" width="13.28515625" style="3" hidden="1" customWidth="1"/>
    <col min="13" max="16384" width="9.140625" style="3"/>
  </cols>
  <sheetData>
    <row r="1" spans="1:14" s="2" customFormat="1" ht="12" customHeight="1" x14ac:dyDescent="0.2">
      <c r="A1" s="70" t="s">
        <v>41</v>
      </c>
      <c r="B1" s="71"/>
      <c r="C1" s="71"/>
      <c r="D1" s="71"/>
      <c r="E1" s="71"/>
      <c r="F1" s="71"/>
      <c r="G1" s="71"/>
      <c r="H1" s="71"/>
      <c r="I1" s="71"/>
      <c r="J1" s="71"/>
    </row>
    <row r="2" spans="1:14" s="2" customFormat="1" ht="12" customHeight="1" x14ac:dyDescent="0.2">
      <c r="A2" s="70" t="s">
        <v>40</v>
      </c>
      <c r="B2" s="70"/>
      <c r="C2" s="71"/>
      <c r="D2" s="71"/>
      <c r="E2" s="71"/>
      <c r="F2" s="71"/>
      <c r="G2" s="71"/>
      <c r="H2" s="71"/>
      <c r="I2" s="71"/>
      <c r="J2" s="71"/>
    </row>
    <row r="3" spans="1:14" ht="12" customHeight="1" x14ac:dyDescent="0.2">
      <c r="A3" s="68" t="str">
        <f>IF(B6=0,"",IF(B6=1,"January",IF(B6=2,"February",IF(B6=3,"March",IF(B6=4,"April",IF(B6=5,"May",IF(B6=6,"June",IF(B6=7,"July",IF(B6=8,"August",IF(B6=9,"September",IF(B6=10,"October",IF(B6=11,"November",IF(12,"December")))))))))))))</f>
        <v/>
      </c>
      <c r="B3" s="69"/>
      <c r="C3" s="38"/>
      <c r="D3" s="47"/>
      <c r="E3" s="46"/>
      <c r="F3" s="46"/>
      <c r="G3" s="46"/>
      <c r="H3" s="46"/>
      <c r="I3" s="46"/>
      <c r="J3" s="46"/>
      <c r="K3" s="46"/>
    </row>
    <row r="4" spans="1:14" s="4" customFormat="1" ht="12" customHeight="1" x14ac:dyDescent="0.2">
      <c r="A4" s="32"/>
      <c r="B4" s="33"/>
      <c r="C4" s="34" t="s">
        <v>19</v>
      </c>
      <c r="D4" s="84"/>
      <c r="E4" s="85"/>
      <c r="F4" s="85"/>
      <c r="G4" s="85"/>
      <c r="H4" s="85"/>
      <c r="I4" s="85"/>
      <c r="J4" s="86"/>
      <c r="N4" s="5"/>
    </row>
    <row r="5" spans="1:14" s="4" customFormat="1" ht="12" customHeight="1" x14ac:dyDescent="0.2">
      <c r="A5" s="32" t="s">
        <v>0</v>
      </c>
      <c r="B5" s="58"/>
      <c r="C5" s="35" t="s">
        <v>18</v>
      </c>
      <c r="D5" s="78"/>
      <c r="E5" s="78"/>
      <c r="F5" s="78"/>
      <c r="G5" s="78"/>
      <c r="H5" s="78"/>
      <c r="I5" s="78"/>
      <c r="J5" s="78"/>
      <c r="N5" s="5"/>
    </row>
    <row r="6" spans="1:14" s="4" customFormat="1" ht="12" customHeight="1" x14ac:dyDescent="0.2">
      <c r="A6" s="32" t="s">
        <v>20</v>
      </c>
      <c r="B6" s="37"/>
      <c r="C6" s="35" t="s">
        <v>23</v>
      </c>
      <c r="D6" s="84"/>
      <c r="E6" s="85"/>
      <c r="F6" s="85"/>
      <c r="G6" s="85"/>
      <c r="H6" s="85"/>
      <c r="I6" s="85"/>
      <c r="J6" s="86"/>
      <c r="N6" s="5"/>
    </row>
    <row r="7" spans="1:14" s="4" customFormat="1" ht="12" customHeight="1" x14ac:dyDescent="0.2">
      <c r="A7" s="32" t="s">
        <v>21</v>
      </c>
      <c r="B7" s="61">
        <f>A8</f>
        <v>2020</v>
      </c>
      <c r="C7" s="55" t="s">
        <v>1</v>
      </c>
      <c r="D7" s="84"/>
      <c r="E7" s="85"/>
      <c r="F7" s="85"/>
      <c r="G7" s="85"/>
      <c r="H7" s="85"/>
      <c r="I7" s="85"/>
      <c r="J7" s="86"/>
      <c r="N7" s="5"/>
    </row>
    <row r="8" spans="1:14" ht="13.5" customHeight="1" x14ac:dyDescent="0.2">
      <c r="A8" s="82">
        <v>2020</v>
      </c>
      <c r="B8" s="83"/>
      <c r="C8" s="87" t="str">
        <f>IF(VLOOKUP(1,'2020 Mileage Rates'!$A$2:$N$2,$B$6+2)=0,"           Mileage rates for this month have not yet posted.","")</f>
        <v/>
      </c>
      <c r="D8" s="88"/>
      <c r="E8" s="88"/>
      <c r="F8" s="88"/>
      <c r="G8" s="88"/>
      <c r="H8" s="89"/>
      <c r="I8" s="89"/>
      <c r="J8" s="89"/>
      <c r="N8" s="6"/>
    </row>
    <row r="9" spans="1:14" s="7" customFormat="1" ht="3.75" customHeight="1" x14ac:dyDescent="0.25">
      <c r="A9" s="53"/>
      <c r="B9" s="54"/>
      <c r="C9" s="54"/>
      <c r="D9" s="54"/>
      <c r="E9" s="54"/>
      <c r="F9" s="54"/>
      <c r="G9" s="54"/>
      <c r="H9" s="54"/>
      <c r="I9" s="54"/>
      <c r="J9" s="54"/>
    </row>
    <row r="10" spans="1:14" s="2" customFormat="1" x14ac:dyDescent="0.2">
      <c r="A10" s="10" t="s">
        <v>2</v>
      </c>
      <c r="B10" s="8" t="s">
        <v>3</v>
      </c>
      <c r="C10" s="79"/>
      <c r="D10" s="80"/>
      <c r="E10" s="80"/>
      <c r="F10" s="80"/>
      <c r="G10" s="81"/>
      <c r="H10" s="12"/>
      <c r="I10" s="12" t="s">
        <v>5</v>
      </c>
      <c r="J10" s="12" t="s">
        <v>6</v>
      </c>
      <c r="K10" s="9"/>
      <c r="L10" s="90" t="s">
        <v>43</v>
      </c>
    </row>
    <row r="11" spans="1:14" s="2" customFormat="1" ht="15" customHeight="1" x14ac:dyDescent="0.2">
      <c r="A11" s="57"/>
      <c r="B11" s="11" t="s">
        <v>7</v>
      </c>
      <c r="C11" s="75" t="s">
        <v>8</v>
      </c>
      <c r="D11" s="76"/>
      <c r="E11" s="76"/>
      <c r="F11" s="76"/>
      <c r="G11" s="77"/>
      <c r="H11" s="56" t="s">
        <v>4</v>
      </c>
      <c r="I11" s="56" t="s">
        <v>9</v>
      </c>
      <c r="J11" s="56" t="s">
        <v>10</v>
      </c>
      <c r="K11" s="9"/>
      <c r="L11" s="91"/>
    </row>
    <row r="12" spans="1:14" ht="21" customHeight="1" x14ac:dyDescent="0.2">
      <c r="A12" s="65"/>
      <c r="B12" s="60"/>
      <c r="C12" s="72"/>
      <c r="D12" s="73"/>
      <c r="E12" s="73"/>
      <c r="F12" s="73"/>
      <c r="G12" s="74"/>
      <c r="H12" s="13"/>
      <c r="I12" s="48" t="str">
        <f>IF(ISBLANK(J12),"",VLOOKUP(J12,'2020 Mileage Rates'!$A$2:$N$101,2+$B$6)/100*L12)</f>
        <v/>
      </c>
      <c r="J12" s="13"/>
      <c r="K12" s="14"/>
      <c r="L12" s="13">
        <f>ROUND(H12,0)</f>
        <v>0</v>
      </c>
    </row>
    <row r="13" spans="1:14" ht="21" customHeight="1" x14ac:dyDescent="0.2">
      <c r="A13" s="65"/>
      <c r="B13" s="60"/>
      <c r="C13" s="72"/>
      <c r="D13" s="73"/>
      <c r="E13" s="73"/>
      <c r="F13" s="73"/>
      <c r="G13" s="74"/>
      <c r="H13" s="13"/>
      <c r="I13" s="48" t="str">
        <f>IF(ISBLANK(J13),"",VLOOKUP(J13,'2020 Mileage Rates'!$A$2:$N$101,2+$B$6)/100*L13)</f>
        <v/>
      </c>
      <c r="J13" s="13"/>
      <c r="K13" s="14"/>
      <c r="L13" s="13">
        <f t="shared" ref="L13:L35" si="0">ROUND(H13,0)</f>
        <v>0</v>
      </c>
    </row>
    <row r="14" spans="1:14" ht="21" customHeight="1" x14ac:dyDescent="0.2">
      <c r="A14" s="65"/>
      <c r="B14" s="60"/>
      <c r="C14" s="72"/>
      <c r="D14" s="73"/>
      <c r="E14" s="73"/>
      <c r="F14" s="73"/>
      <c r="G14" s="74"/>
      <c r="H14" s="13"/>
      <c r="I14" s="48" t="str">
        <f>IF(ISBLANK(J14),"",VLOOKUP(J14,'2020 Mileage Rates'!$A$2:$N$101,2+$B$6)/100*L14)</f>
        <v/>
      </c>
      <c r="J14" s="13"/>
      <c r="K14" s="14"/>
      <c r="L14" s="13">
        <f t="shared" si="0"/>
        <v>0</v>
      </c>
    </row>
    <row r="15" spans="1:14" ht="21" customHeight="1" x14ac:dyDescent="0.2">
      <c r="A15" s="65"/>
      <c r="B15" s="60"/>
      <c r="C15" s="72"/>
      <c r="D15" s="73"/>
      <c r="E15" s="73"/>
      <c r="F15" s="73"/>
      <c r="G15" s="74"/>
      <c r="H15" s="13"/>
      <c r="I15" s="48" t="str">
        <f>IF(ISBLANK(J15),"",VLOOKUP(J15,'2020 Mileage Rates'!$A$2:$N$101,2+$B$6)/100*L15)</f>
        <v/>
      </c>
      <c r="J15" s="13"/>
      <c r="K15" s="14"/>
      <c r="L15" s="13">
        <f t="shared" si="0"/>
        <v>0</v>
      </c>
    </row>
    <row r="16" spans="1:14" ht="21" customHeight="1" x14ac:dyDescent="0.2">
      <c r="A16" s="65"/>
      <c r="B16" s="60"/>
      <c r="C16" s="72"/>
      <c r="D16" s="73"/>
      <c r="E16" s="73"/>
      <c r="F16" s="73"/>
      <c r="G16" s="74"/>
      <c r="H16" s="13"/>
      <c r="I16" s="48" t="str">
        <f>IF(ISBLANK(J16),"",VLOOKUP(J16,'2020 Mileage Rates'!$A$2:$N$101,2+$B$6)/100*L16)</f>
        <v/>
      </c>
      <c r="J16" s="13"/>
      <c r="K16" s="14"/>
      <c r="L16" s="13">
        <f t="shared" si="0"/>
        <v>0</v>
      </c>
    </row>
    <row r="17" spans="1:12" ht="21" customHeight="1" x14ac:dyDescent="0.2">
      <c r="A17" s="65"/>
      <c r="B17" s="60"/>
      <c r="C17" s="72"/>
      <c r="D17" s="73"/>
      <c r="E17" s="73"/>
      <c r="F17" s="73"/>
      <c r="G17" s="74"/>
      <c r="H17" s="13"/>
      <c r="I17" s="48" t="str">
        <f>IF(ISBLANK(J17),"",VLOOKUP(J17,'2020 Mileage Rates'!$A$2:$N$101,2+$B$6)/100*L17)</f>
        <v/>
      </c>
      <c r="J17" s="13"/>
      <c r="K17" s="14"/>
      <c r="L17" s="13">
        <f t="shared" si="0"/>
        <v>0</v>
      </c>
    </row>
    <row r="18" spans="1:12" ht="21" customHeight="1" x14ac:dyDescent="0.2">
      <c r="A18" s="65"/>
      <c r="B18" s="60"/>
      <c r="C18" s="72"/>
      <c r="D18" s="73"/>
      <c r="E18" s="73"/>
      <c r="F18" s="73"/>
      <c r="G18" s="74"/>
      <c r="H18" s="13"/>
      <c r="I18" s="48" t="str">
        <f>IF(ISBLANK(J18),"",VLOOKUP(J18,'2020 Mileage Rates'!$A$2:$N$101,2+$B$6)/100*L18)</f>
        <v/>
      </c>
      <c r="J18" s="13"/>
      <c r="K18" s="14"/>
      <c r="L18" s="13">
        <f t="shared" si="0"/>
        <v>0</v>
      </c>
    </row>
    <row r="19" spans="1:12" ht="21" customHeight="1" x14ac:dyDescent="0.2">
      <c r="A19" s="65"/>
      <c r="B19" s="60"/>
      <c r="C19" s="72"/>
      <c r="D19" s="73"/>
      <c r="E19" s="73"/>
      <c r="F19" s="73"/>
      <c r="G19" s="74"/>
      <c r="H19" s="13"/>
      <c r="I19" s="48" t="str">
        <f>IF(ISBLANK(J19),"",VLOOKUP(J19,'2020 Mileage Rates'!$A$2:$N$101,2+$B$6)/100*L19)</f>
        <v/>
      </c>
      <c r="J19" s="13"/>
      <c r="K19" s="14"/>
      <c r="L19" s="13">
        <f t="shared" si="0"/>
        <v>0</v>
      </c>
    </row>
    <row r="20" spans="1:12" ht="21" customHeight="1" x14ac:dyDescent="0.2">
      <c r="A20" s="65"/>
      <c r="B20" s="60"/>
      <c r="C20" s="72"/>
      <c r="D20" s="73"/>
      <c r="E20" s="73"/>
      <c r="F20" s="73"/>
      <c r="G20" s="74"/>
      <c r="H20" s="13"/>
      <c r="I20" s="48" t="str">
        <f>IF(ISBLANK(J20),"",VLOOKUP(J20,'2020 Mileage Rates'!$A$2:$N$101,2+$B$6)/100*L20)</f>
        <v/>
      </c>
      <c r="J20" s="13"/>
      <c r="K20" s="14"/>
      <c r="L20" s="13">
        <f t="shared" si="0"/>
        <v>0</v>
      </c>
    </row>
    <row r="21" spans="1:12" ht="21" customHeight="1" x14ac:dyDescent="0.2">
      <c r="A21" s="65"/>
      <c r="B21" s="60"/>
      <c r="C21" s="72"/>
      <c r="D21" s="73"/>
      <c r="E21" s="73"/>
      <c r="F21" s="73"/>
      <c r="G21" s="74"/>
      <c r="H21" s="13"/>
      <c r="I21" s="48" t="str">
        <f>IF(ISBLANK(J21),"",VLOOKUP(J21,'2020 Mileage Rates'!$A$2:$N$101,2+$B$6)/100*L21)</f>
        <v/>
      </c>
      <c r="J21" s="13"/>
      <c r="K21" s="14"/>
      <c r="L21" s="13">
        <f t="shared" si="0"/>
        <v>0</v>
      </c>
    </row>
    <row r="22" spans="1:12" ht="21" customHeight="1" x14ac:dyDescent="0.2">
      <c r="A22" s="65"/>
      <c r="B22" s="60"/>
      <c r="C22" s="72"/>
      <c r="D22" s="73"/>
      <c r="E22" s="73"/>
      <c r="F22" s="73"/>
      <c r="G22" s="74"/>
      <c r="H22" s="13"/>
      <c r="I22" s="48" t="str">
        <f>IF(ISBLANK(J22),"",VLOOKUP(J22,'2020 Mileage Rates'!$A$2:$N$101,2+$B$6)/100*L22)</f>
        <v/>
      </c>
      <c r="J22" s="13"/>
      <c r="K22" s="14"/>
      <c r="L22" s="13">
        <f t="shared" si="0"/>
        <v>0</v>
      </c>
    </row>
    <row r="23" spans="1:12" ht="21" customHeight="1" x14ac:dyDescent="0.2">
      <c r="A23" s="65"/>
      <c r="B23" s="60"/>
      <c r="C23" s="72"/>
      <c r="D23" s="73"/>
      <c r="E23" s="73"/>
      <c r="F23" s="73"/>
      <c r="G23" s="74"/>
      <c r="H23" s="13"/>
      <c r="I23" s="48" t="str">
        <f>IF(ISBLANK(J23),"",VLOOKUP(J23,'2020 Mileage Rates'!$A$2:$N$101,2+$B$6)/100*L23)</f>
        <v/>
      </c>
      <c r="J23" s="13"/>
      <c r="K23" s="14"/>
      <c r="L23" s="13">
        <f t="shared" si="0"/>
        <v>0</v>
      </c>
    </row>
    <row r="24" spans="1:12" ht="21" customHeight="1" x14ac:dyDescent="0.2">
      <c r="A24" s="65"/>
      <c r="B24" s="60"/>
      <c r="C24" s="72"/>
      <c r="D24" s="73"/>
      <c r="E24" s="73"/>
      <c r="F24" s="73"/>
      <c r="G24" s="74"/>
      <c r="H24" s="13"/>
      <c r="I24" s="48" t="str">
        <f>IF(ISBLANK(J24),"",VLOOKUP(J24,'2020 Mileage Rates'!$A$2:$N$101,2+$B$6)/100*L24)</f>
        <v/>
      </c>
      <c r="J24" s="13"/>
      <c r="K24" s="7"/>
      <c r="L24" s="13">
        <f t="shared" si="0"/>
        <v>0</v>
      </c>
    </row>
    <row r="25" spans="1:12" ht="21" customHeight="1" x14ac:dyDescent="0.2">
      <c r="A25" s="65"/>
      <c r="B25" s="60"/>
      <c r="C25" s="72"/>
      <c r="D25" s="73"/>
      <c r="E25" s="73"/>
      <c r="F25" s="73"/>
      <c r="G25" s="74"/>
      <c r="H25" s="13"/>
      <c r="I25" s="48" t="str">
        <f>IF(ISBLANK(J25),"",VLOOKUP(J25,'2020 Mileage Rates'!$A$2:$N$101,2+$B$6)/100*L25)</f>
        <v/>
      </c>
      <c r="J25" s="13"/>
      <c r="K25" s="7"/>
      <c r="L25" s="13">
        <f t="shared" si="0"/>
        <v>0</v>
      </c>
    </row>
    <row r="26" spans="1:12" ht="21" customHeight="1" x14ac:dyDescent="0.2">
      <c r="A26" s="65"/>
      <c r="B26" s="60"/>
      <c r="C26" s="72"/>
      <c r="D26" s="73"/>
      <c r="E26" s="73"/>
      <c r="F26" s="73"/>
      <c r="G26" s="74"/>
      <c r="H26" s="13"/>
      <c r="I26" s="48" t="str">
        <f>IF(ISBLANK(J26),"",VLOOKUP(J26,'2020 Mileage Rates'!$A$2:$N$101,2+$B$6)/100*L26)</f>
        <v/>
      </c>
      <c r="J26" s="13"/>
      <c r="K26" s="7"/>
      <c r="L26" s="13">
        <f t="shared" si="0"/>
        <v>0</v>
      </c>
    </row>
    <row r="27" spans="1:12" ht="21" customHeight="1" x14ac:dyDescent="0.2">
      <c r="A27" s="65"/>
      <c r="B27" s="60"/>
      <c r="C27" s="72"/>
      <c r="D27" s="73"/>
      <c r="E27" s="73"/>
      <c r="F27" s="73"/>
      <c r="G27" s="74"/>
      <c r="H27" s="13"/>
      <c r="I27" s="48" t="str">
        <f>IF(ISBLANK(J27),"",VLOOKUP(J27,'2020 Mileage Rates'!$A$2:$N$101,2+$B$6)/100*L27)</f>
        <v/>
      </c>
      <c r="J27" s="13"/>
      <c r="K27" s="7"/>
      <c r="L27" s="13">
        <f t="shared" si="0"/>
        <v>0</v>
      </c>
    </row>
    <row r="28" spans="1:12" ht="21" customHeight="1" x14ac:dyDescent="0.2">
      <c r="A28" s="65"/>
      <c r="B28" s="60"/>
      <c r="C28" s="72"/>
      <c r="D28" s="73"/>
      <c r="E28" s="73"/>
      <c r="F28" s="73"/>
      <c r="G28" s="74"/>
      <c r="H28" s="13"/>
      <c r="I28" s="48" t="str">
        <f>IF(ISBLANK(J28),"",VLOOKUP(J28,'2020 Mileage Rates'!$A$2:$N$101,2+$B$6)/100*L28)</f>
        <v/>
      </c>
      <c r="J28" s="13"/>
      <c r="K28" s="7"/>
      <c r="L28" s="13">
        <f t="shared" si="0"/>
        <v>0</v>
      </c>
    </row>
    <row r="29" spans="1:12" ht="21" customHeight="1" x14ac:dyDescent="0.2">
      <c r="A29" s="65"/>
      <c r="B29" s="60"/>
      <c r="C29" s="72"/>
      <c r="D29" s="73"/>
      <c r="E29" s="73"/>
      <c r="F29" s="73"/>
      <c r="G29" s="74"/>
      <c r="H29" s="13"/>
      <c r="I29" s="48" t="str">
        <f>IF(ISBLANK(J29),"",VLOOKUP(J29,'2020 Mileage Rates'!$A$2:$N$101,2+$B$6)/100*L29)</f>
        <v/>
      </c>
      <c r="J29" s="13"/>
      <c r="K29" s="7"/>
      <c r="L29" s="13">
        <f t="shared" si="0"/>
        <v>0</v>
      </c>
    </row>
    <row r="30" spans="1:12" ht="21" customHeight="1" x14ac:dyDescent="0.2">
      <c r="A30" s="65"/>
      <c r="B30" s="60"/>
      <c r="C30" s="72"/>
      <c r="D30" s="73"/>
      <c r="E30" s="73"/>
      <c r="F30" s="73"/>
      <c r="G30" s="74"/>
      <c r="H30" s="13"/>
      <c r="I30" s="48" t="str">
        <f>IF(ISBLANK(J30),"",VLOOKUP(J30,'2020 Mileage Rates'!$A$2:$N$101,2+$B$6)/100*L30)</f>
        <v/>
      </c>
      <c r="J30" s="13"/>
      <c r="K30" s="7"/>
      <c r="L30" s="13">
        <f t="shared" si="0"/>
        <v>0</v>
      </c>
    </row>
    <row r="31" spans="1:12" ht="21" customHeight="1" x14ac:dyDescent="0.2">
      <c r="A31" s="65"/>
      <c r="B31" s="60"/>
      <c r="C31" s="72"/>
      <c r="D31" s="73"/>
      <c r="E31" s="73"/>
      <c r="F31" s="73"/>
      <c r="G31" s="74"/>
      <c r="H31" s="13"/>
      <c r="I31" s="48" t="str">
        <f>IF(ISBLANK(J31),"",VLOOKUP(J31,'2020 Mileage Rates'!$A$2:$N$101,2+$B$6)/100*L31)</f>
        <v/>
      </c>
      <c r="J31" s="13"/>
      <c r="K31" s="7"/>
      <c r="L31" s="13">
        <f t="shared" si="0"/>
        <v>0</v>
      </c>
    </row>
    <row r="32" spans="1:12" ht="21" customHeight="1" x14ac:dyDescent="0.2">
      <c r="A32" s="65"/>
      <c r="B32" s="60"/>
      <c r="C32" s="72"/>
      <c r="D32" s="73"/>
      <c r="E32" s="73"/>
      <c r="F32" s="73"/>
      <c r="G32" s="74"/>
      <c r="H32" s="13"/>
      <c r="I32" s="48" t="str">
        <f>IF(ISBLANK(J32),"",VLOOKUP(J32,'2020 Mileage Rates'!$A$2:$N$101,2+$B$6)/100*L32)</f>
        <v/>
      </c>
      <c r="J32" s="13"/>
      <c r="K32" s="7"/>
      <c r="L32" s="13">
        <f t="shared" si="0"/>
        <v>0</v>
      </c>
    </row>
    <row r="33" spans="1:18" ht="21" customHeight="1" x14ac:dyDescent="0.2">
      <c r="A33" s="65"/>
      <c r="B33" s="60"/>
      <c r="C33" s="72"/>
      <c r="D33" s="73"/>
      <c r="E33" s="73"/>
      <c r="F33" s="73"/>
      <c r="G33" s="74"/>
      <c r="H33" s="13"/>
      <c r="I33" s="48" t="str">
        <f>IF(ISBLANK(J33),"",VLOOKUP(J33,'2020 Mileage Rates'!$A$2:$N$101,2+$B$6)/100*L33)</f>
        <v/>
      </c>
      <c r="J33" s="13"/>
      <c r="K33" s="7"/>
      <c r="L33" s="13">
        <f t="shared" si="0"/>
        <v>0</v>
      </c>
    </row>
    <row r="34" spans="1:18" ht="21" customHeight="1" x14ac:dyDescent="0.2">
      <c r="A34" s="65"/>
      <c r="B34" s="60"/>
      <c r="C34" s="72"/>
      <c r="D34" s="73"/>
      <c r="E34" s="73"/>
      <c r="F34" s="73"/>
      <c r="G34" s="74"/>
      <c r="H34" s="13"/>
      <c r="I34" s="48" t="str">
        <f>IF(ISBLANK(J34),"",VLOOKUP(J34,'2020 Mileage Rates'!$A$2:$N$101,2+$B$6)/100*L34)</f>
        <v/>
      </c>
      <c r="J34" s="13"/>
      <c r="K34" s="7"/>
      <c r="L34" s="13">
        <f t="shared" si="0"/>
        <v>0</v>
      </c>
      <c r="M34" s="7"/>
      <c r="N34" s="7"/>
      <c r="O34" s="7"/>
      <c r="P34" s="7"/>
      <c r="Q34" s="7"/>
      <c r="R34" s="7"/>
    </row>
    <row r="35" spans="1:18" ht="12.75" customHeight="1" x14ac:dyDescent="0.2">
      <c r="A35" s="101" t="s">
        <v>140</v>
      </c>
      <c r="B35" s="102"/>
      <c r="C35" s="102"/>
      <c r="D35" s="102"/>
      <c r="E35" s="102"/>
      <c r="F35" s="102"/>
      <c r="G35" s="103"/>
      <c r="H35" s="15">
        <f>SUM(L12:L34)</f>
        <v>0</v>
      </c>
      <c r="I35" s="16">
        <f>SUM(I12:I34)</f>
        <v>0</v>
      </c>
      <c r="J35" s="36"/>
      <c r="K35" s="7"/>
      <c r="L35" s="13">
        <f t="shared" si="0"/>
        <v>0</v>
      </c>
      <c r="M35" s="7"/>
      <c r="N35" s="7"/>
      <c r="O35" s="7"/>
      <c r="P35" s="7"/>
      <c r="Q35" s="7"/>
      <c r="R35" s="7"/>
    </row>
    <row r="36" spans="1:18" s="1" customFormat="1" ht="25.5" customHeight="1" x14ac:dyDescent="0.2">
      <c r="A36" s="95" t="s">
        <v>11</v>
      </c>
      <c r="B36" s="96"/>
      <c r="C36" s="97"/>
      <c r="D36" s="120"/>
      <c r="E36" s="121"/>
      <c r="F36" s="121"/>
      <c r="G36" s="121"/>
      <c r="H36" s="121"/>
      <c r="I36" s="121"/>
      <c r="J36" s="121"/>
      <c r="K36" s="19"/>
      <c r="L36" s="19"/>
      <c r="M36" s="19"/>
      <c r="N36" s="19"/>
      <c r="O36" s="18"/>
      <c r="P36" s="18"/>
      <c r="Q36" s="18"/>
      <c r="R36" s="18"/>
    </row>
    <row r="37" spans="1:18" s="1" customFormat="1" ht="17.25" customHeight="1" x14ac:dyDescent="0.2">
      <c r="A37" s="98"/>
      <c r="B37" s="99"/>
      <c r="C37" s="100"/>
      <c r="D37" s="121"/>
      <c r="E37" s="121"/>
      <c r="F37" s="121"/>
      <c r="G37" s="121"/>
      <c r="H37" s="121"/>
      <c r="I37" s="121"/>
      <c r="J37" s="121"/>
      <c r="K37" s="19"/>
      <c r="L37" s="19"/>
      <c r="M37" s="19"/>
      <c r="N37" s="19"/>
      <c r="O37" s="18"/>
      <c r="P37" s="18"/>
      <c r="Q37" s="18"/>
      <c r="R37" s="18"/>
    </row>
    <row r="38" spans="1:18" s="1" customFormat="1" ht="10.5" customHeight="1" x14ac:dyDescent="0.2">
      <c r="A38" s="108" t="s">
        <v>12</v>
      </c>
      <c r="B38" s="117"/>
      <c r="C38" s="21" t="s">
        <v>13</v>
      </c>
      <c r="D38" s="92" t="s">
        <v>39</v>
      </c>
      <c r="E38" s="93"/>
      <c r="F38" s="93"/>
      <c r="G38" s="93"/>
      <c r="H38" s="93"/>
      <c r="I38" s="94"/>
      <c r="J38" s="119"/>
      <c r="K38" s="22"/>
      <c r="L38" s="18"/>
      <c r="M38" s="18"/>
      <c r="N38" s="18"/>
      <c r="O38" s="18"/>
      <c r="P38" s="18"/>
      <c r="Q38" s="18"/>
    </row>
    <row r="39" spans="1:18" s="1" customFormat="1" ht="22.5" customHeight="1" x14ac:dyDescent="0.2">
      <c r="A39" s="115"/>
      <c r="B39" s="118"/>
      <c r="C39" s="23"/>
      <c r="D39" s="122" t="s">
        <v>138</v>
      </c>
      <c r="E39" s="123"/>
      <c r="F39" s="123"/>
      <c r="G39" s="123"/>
      <c r="H39" s="123"/>
      <c r="I39" s="124"/>
      <c r="J39" s="100"/>
      <c r="K39" s="24"/>
      <c r="L39" s="25"/>
      <c r="M39" s="25"/>
      <c r="N39" s="18"/>
      <c r="O39" s="18"/>
      <c r="P39" s="18"/>
      <c r="Q39" s="18"/>
    </row>
    <row r="40" spans="1:18" s="1" customFormat="1" ht="10.5" customHeight="1" x14ac:dyDescent="0.2">
      <c r="A40" s="113" t="s">
        <v>14</v>
      </c>
      <c r="B40" s="114"/>
      <c r="C40" s="20" t="s">
        <v>13</v>
      </c>
      <c r="D40" s="26"/>
      <c r="E40" s="27"/>
      <c r="F40" s="105" t="s">
        <v>22</v>
      </c>
      <c r="G40" s="105"/>
      <c r="H40" s="105"/>
      <c r="I40" s="106"/>
      <c r="J40" s="107"/>
      <c r="K40" s="19"/>
      <c r="L40" s="19"/>
      <c r="M40" s="19"/>
      <c r="N40" s="19"/>
      <c r="O40" s="18"/>
      <c r="P40" s="18"/>
      <c r="Q40" s="18"/>
      <c r="R40" s="18"/>
    </row>
    <row r="41" spans="1:18" s="1" customFormat="1" ht="24.75" customHeight="1" x14ac:dyDescent="0.2">
      <c r="A41" s="115"/>
      <c r="B41" s="116"/>
      <c r="C41" s="28"/>
      <c r="D41" s="111"/>
      <c r="E41" s="112"/>
      <c r="F41" s="112"/>
      <c r="G41" s="112"/>
      <c r="H41" s="112"/>
      <c r="I41" s="29"/>
      <c r="J41" s="30"/>
      <c r="K41" s="19"/>
      <c r="L41" s="19"/>
      <c r="M41" s="19"/>
      <c r="N41" s="19"/>
      <c r="O41" s="18"/>
      <c r="P41" s="18"/>
      <c r="Q41" s="18"/>
      <c r="R41" s="18"/>
    </row>
    <row r="42" spans="1:18" s="1" customFormat="1" ht="24" customHeight="1" x14ac:dyDescent="0.2">
      <c r="A42" s="108" t="s">
        <v>15</v>
      </c>
      <c r="B42" s="109"/>
      <c r="C42" s="17" t="s">
        <v>16</v>
      </c>
      <c r="D42" s="108" t="s">
        <v>17</v>
      </c>
      <c r="E42" s="110"/>
      <c r="F42" s="110"/>
      <c r="G42" s="110"/>
      <c r="H42" s="110"/>
      <c r="I42" s="110"/>
      <c r="J42" s="31" t="s">
        <v>13</v>
      </c>
      <c r="K42" s="19"/>
      <c r="L42" s="19"/>
      <c r="M42" s="19"/>
      <c r="N42" s="18"/>
      <c r="O42" s="18"/>
      <c r="P42" s="18"/>
      <c r="Q42" s="18"/>
      <c r="R42" s="18"/>
    </row>
    <row r="43" spans="1:18" s="1" customFormat="1" x14ac:dyDescent="0.2">
      <c r="A43" s="52" t="s">
        <v>44</v>
      </c>
      <c r="B43" s="3"/>
      <c r="C43" s="3"/>
      <c r="D43" s="3"/>
      <c r="E43" s="3"/>
      <c r="F43" s="3"/>
      <c r="G43" s="3"/>
      <c r="H43" s="3"/>
      <c r="I43" s="3"/>
      <c r="J43" s="3"/>
      <c r="K43" s="3"/>
      <c r="L43" s="3"/>
      <c r="M43" s="3"/>
      <c r="N43" s="18"/>
      <c r="O43" s="18"/>
      <c r="P43" s="18"/>
      <c r="Q43" s="18"/>
      <c r="R43" s="18"/>
    </row>
    <row r="44" spans="1:18" s="1" customFormat="1" x14ac:dyDescent="0.2">
      <c r="A44" s="3"/>
      <c r="B44" s="3"/>
      <c r="C44" s="3"/>
      <c r="D44" s="3"/>
      <c r="E44" s="3"/>
      <c r="F44" s="3"/>
      <c r="G44" s="3"/>
      <c r="H44" s="3"/>
      <c r="I44" s="3"/>
      <c r="J44" s="3"/>
      <c r="K44" s="3"/>
      <c r="L44" s="3"/>
      <c r="M44" s="3"/>
      <c r="N44" s="18"/>
      <c r="O44" s="18"/>
      <c r="P44" s="18"/>
      <c r="Q44" s="18"/>
      <c r="R44" s="18"/>
    </row>
    <row r="45" spans="1:18" x14ac:dyDescent="0.2">
      <c r="A45" s="104" t="s">
        <v>139</v>
      </c>
      <c r="B45" s="104"/>
      <c r="C45" s="104"/>
      <c r="D45" s="104"/>
      <c r="E45" s="104"/>
      <c r="F45" s="104"/>
      <c r="G45" s="104"/>
      <c r="H45" s="104"/>
      <c r="I45" s="104"/>
      <c r="J45" s="104"/>
      <c r="N45" s="7"/>
      <c r="O45" s="7"/>
      <c r="P45" s="7"/>
      <c r="Q45" s="7"/>
      <c r="R45" s="7"/>
    </row>
    <row r="46" spans="1:18" x14ac:dyDescent="0.2">
      <c r="N46" s="7"/>
      <c r="O46" s="7"/>
      <c r="P46" s="7"/>
      <c r="Q46" s="7"/>
      <c r="R46" s="7"/>
    </row>
    <row r="47" spans="1:18" x14ac:dyDescent="0.2">
      <c r="N47" s="7"/>
      <c r="O47" s="7"/>
      <c r="P47" s="7"/>
      <c r="Q47" s="7"/>
      <c r="R47" s="7"/>
    </row>
    <row r="48" spans="1:18" x14ac:dyDescent="0.2">
      <c r="N48" s="7"/>
      <c r="O48" s="7"/>
      <c r="P48" s="7"/>
      <c r="Q48" s="7"/>
      <c r="R48" s="7"/>
    </row>
    <row r="49" spans="14:18" x14ac:dyDescent="0.2">
      <c r="N49" s="7"/>
      <c r="O49" s="7"/>
      <c r="P49" s="7"/>
      <c r="Q49" s="7"/>
      <c r="R49" s="7"/>
    </row>
    <row r="50" spans="14:18" x14ac:dyDescent="0.2">
      <c r="N50" s="7"/>
      <c r="O50" s="7"/>
      <c r="P50" s="7"/>
      <c r="Q50" s="7"/>
      <c r="R50" s="7"/>
    </row>
    <row r="59" spans="14:18" ht="0.75" customHeight="1" x14ac:dyDescent="0.2"/>
  </sheetData>
  <sheetProtection algorithmName="SHA-512" hashValue="zbWV5PoDR37q9Px6m4cuL5Dujyj/2qpmA+hT+ABOq5MqnqpPvNFe8DBO8qzKu641kmY5gaQGYRGHFYiV3EsEBg==" saltValue="LWPLWd0gEN7KTZ4nctXlWQ==" spinCount="100000" sheet="1" objects="1" scenarios="1"/>
  <customSheetViews>
    <customSheetView guid="{E24CDEDB-D6E9-4490-B446-FCE7C8AC61C2}" showGridLines="0" showRowCol="0" zeroValues="0" showRuler="0">
      <selection activeCell="C14" sqref="C14:G14"/>
      <pageMargins left="0.25" right="0.25" top="0.25" bottom="0.5" header="0.5" footer="0"/>
      <printOptions horizontalCentered="1" verticalCentered="1"/>
      <pageSetup orientation="portrait" r:id="rId1"/>
      <headerFooter alignWithMargins="0"/>
    </customSheetView>
  </customSheetViews>
  <mergeCells count="49">
    <mergeCell ref="A45:J45"/>
    <mergeCell ref="F40:J40"/>
    <mergeCell ref="C24:G24"/>
    <mergeCell ref="A42:B42"/>
    <mergeCell ref="D42:I42"/>
    <mergeCell ref="D41:H41"/>
    <mergeCell ref="A40:B40"/>
    <mergeCell ref="A41:B41"/>
    <mergeCell ref="A38:B39"/>
    <mergeCell ref="J38:J39"/>
    <mergeCell ref="D36:J37"/>
    <mergeCell ref="D39:I39"/>
    <mergeCell ref="D6:J6"/>
    <mergeCell ref="D7:J7"/>
    <mergeCell ref="C20:G20"/>
    <mergeCell ref="A35:G35"/>
    <mergeCell ref="C25:G25"/>
    <mergeCell ref="L10:L11"/>
    <mergeCell ref="C21:G21"/>
    <mergeCell ref="D38:I38"/>
    <mergeCell ref="C32:G32"/>
    <mergeCell ref="C31:G31"/>
    <mergeCell ref="C34:G34"/>
    <mergeCell ref="C30:G30"/>
    <mergeCell ref="C26:G26"/>
    <mergeCell ref="C27:G27"/>
    <mergeCell ref="C28:G28"/>
    <mergeCell ref="C29:G29"/>
    <mergeCell ref="C23:G23"/>
    <mergeCell ref="C22:G22"/>
    <mergeCell ref="C19:G19"/>
    <mergeCell ref="C33:G33"/>
    <mergeCell ref="A36:C37"/>
    <mergeCell ref="A3:B3"/>
    <mergeCell ref="A1:J1"/>
    <mergeCell ref="A2:J2"/>
    <mergeCell ref="C18:G18"/>
    <mergeCell ref="C11:G11"/>
    <mergeCell ref="C17:G17"/>
    <mergeCell ref="C13:G13"/>
    <mergeCell ref="D5:J5"/>
    <mergeCell ref="C15:G15"/>
    <mergeCell ref="C14:G14"/>
    <mergeCell ref="C10:G10"/>
    <mergeCell ref="C12:G12"/>
    <mergeCell ref="C16:G16"/>
    <mergeCell ref="A8:B8"/>
    <mergeCell ref="D4:J4"/>
    <mergeCell ref="C8:J8"/>
  </mergeCells>
  <phoneticPr fontId="0" type="noConversion"/>
  <conditionalFormatting sqref="I12:I34">
    <cfRule type="cellIs" dxfId="1" priority="3" stopIfTrue="1" operator="equal">
      <formula>"""0"""</formula>
    </cfRule>
  </conditionalFormatting>
  <conditionalFormatting sqref="I12:I35">
    <cfRule type="containsErrors" dxfId="0" priority="1">
      <formula>ISERROR(I12)</formula>
    </cfRule>
  </conditionalFormatting>
  <dataValidations count="6">
    <dataValidation type="whole" showInputMessage="1" showErrorMessage="1" error="Value must be a whole number between 1 and 12" prompt="Enter month as a number" sqref="B6">
      <formula1>1</formula1>
      <formula2>12</formula2>
    </dataValidation>
    <dataValidation type="whole" allowBlank="1" showInputMessage="1" showErrorMessage="1" error="Must be a 4 digit year 2005 or later" sqref="B7">
      <formula1>2005</formula1>
      <formula2>2050</formula2>
    </dataValidation>
    <dataValidation type="custom" allowBlank="1" showInputMessage="1" showErrorMessage="1" error="County number must be between 1 and 93_x000a_" sqref="J13:J34">
      <formula1>IF(J13&gt;0,J13&lt;94)</formula1>
    </dataValidation>
    <dataValidation type="custom" allowBlank="1" showInputMessage="1" showErrorMessage="1" error="County number must be between 1 and 93_x000a_" sqref="J12">
      <formula1>IF(J12&gt;0,J12&lt;95)</formula1>
    </dataValidation>
    <dataValidation type="date" allowBlank="1" showErrorMessage="1" error="Enter dates in the current year" sqref="A12:A34">
      <formula1>43831</formula1>
      <formula2>44196</formula2>
    </dataValidation>
    <dataValidation allowBlank="1" showInputMessage="1" showErrorMessage="1" prompt="Enter First and Last Name" sqref="D4"/>
  </dataValidations>
  <printOptions horizontalCentered="1" verticalCentered="1"/>
  <pageMargins left="0.25" right="0.25" top="0.25" bottom="0.5" header="0.5" footer="0"/>
  <pageSetup orientation="portrait" r:id="rId2"/>
  <headerFooter scaleWithDoc="0" alignWithMargins="0">
    <oddFooter>&amp;LReport Name should be Ext/Mileage/County/Last Name/Month Year                                   Revised Aug 2018</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Select home county. The Regional Educator option is listed at the bottom.">
          <x14:formula1>
            <xm:f>'2020 Mileage Rates'!$B$2:$B$94</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P123"/>
  <sheetViews>
    <sheetView zoomScale="95" zoomScaleNormal="95" workbookViewId="0">
      <pane ySplit="1" topLeftCell="A53" activePane="bottomLeft" state="frozen"/>
      <selection pane="bottomLeft" activeCell="D66" sqref="D66"/>
    </sheetView>
  </sheetViews>
  <sheetFormatPr defaultColWidth="9.140625" defaultRowHeight="12.75" customHeight="1" x14ac:dyDescent="0.2"/>
  <cols>
    <col min="1" max="1" width="8" style="44" bestFit="1" customWidth="1"/>
    <col min="2" max="2" width="20.28515625" style="44" bestFit="1" customWidth="1"/>
    <col min="3" max="14" width="9.140625" style="44"/>
    <col min="15" max="15" width="25" style="44" bestFit="1" customWidth="1"/>
    <col min="16" max="16384" width="9.140625" style="44"/>
  </cols>
  <sheetData>
    <row r="1" spans="1:14" s="42" customFormat="1" ht="16.5" thickBot="1" x14ac:dyDescent="0.3">
      <c r="A1" s="39" t="s">
        <v>25</v>
      </c>
      <c r="B1" s="40" t="s">
        <v>26</v>
      </c>
      <c r="C1" s="41" t="s">
        <v>27</v>
      </c>
      <c r="D1" s="40" t="s">
        <v>28</v>
      </c>
      <c r="E1" s="40" t="s">
        <v>29</v>
      </c>
      <c r="F1" s="40" t="s">
        <v>30</v>
      </c>
      <c r="G1" s="40" t="s">
        <v>31</v>
      </c>
      <c r="H1" s="40" t="s">
        <v>32</v>
      </c>
      <c r="I1" s="40" t="s">
        <v>33</v>
      </c>
      <c r="J1" s="40" t="s">
        <v>34</v>
      </c>
      <c r="K1" s="40" t="s">
        <v>35</v>
      </c>
      <c r="L1" s="40" t="s">
        <v>36</v>
      </c>
      <c r="M1" s="40" t="s">
        <v>37</v>
      </c>
      <c r="N1" s="41" t="s">
        <v>38</v>
      </c>
    </row>
    <row r="2" spans="1:14" ht="15" x14ac:dyDescent="0.2">
      <c r="A2" s="43">
        <v>1</v>
      </c>
      <c r="B2" s="62" t="s">
        <v>46</v>
      </c>
      <c r="C2" s="64">
        <v>44</v>
      </c>
      <c r="D2" s="64">
        <v>44</v>
      </c>
      <c r="E2" s="64">
        <v>44</v>
      </c>
      <c r="F2" s="64">
        <v>44</v>
      </c>
      <c r="G2" s="64">
        <v>44</v>
      </c>
      <c r="H2" s="64">
        <v>44</v>
      </c>
      <c r="I2" s="64">
        <v>44</v>
      </c>
      <c r="J2" s="64">
        <v>44</v>
      </c>
      <c r="K2" s="64">
        <v>44</v>
      </c>
      <c r="L2" s="64">
        <v>44</v>
      </c>
      <c r="M2" s="64">
        <v>44</v>
      </c>
      <c r="N2" s="64">
        <v>44</v>
      </c>
    </row>
    <row r="3" spans="1:14" ht="15" x14ac:dyDescent="0.2">
      <c r="A3" s="45">
        <v>2</v>
      </c>
      <c r="B3" s="63" t="s">
        <v>47</v>
      </c>
      <c r="C3" s="51">
        <v>57.5</v>
      </c>
      <c r="D3" s="51">
        <v>57.5</v>
      </c>
      <c r="E3" s="51">
        <v>57.5</v>
      </c>
      <c r="F3" s="51">
        <v>57.5</v>
      </c>
      <c r="G3" s="51">
        <v>57.5</v>
      </c>
      <c r="H3" s="51">
        <v>57.5</v>
      </c>
      <c r="I3" s="51">
        <v>57.5</v>
      </c>
      <c r="J3" s="51">
        <v>57.5</v>
      </c>
      <c r="K3" s="51">
        <v>57.5</v>
      </c>
      <c r="L3" s="51">
        <v>57.5</v>
      </c>
      <c r="M3" s="51">
        <v>57.5</v>
      </c>
      <c r="N3" s="51">
        <v>57.5</v>
      </c>
    </row>
    <row r="4" spans="1:14" ht="15" x14ac:dyDescent="0.2">
      <c r="A4" s="45">
        <v>3</v>
      </c>
      <c r="B4" s="62" t="s">
        <v>48</v>
      </c>
      <c r="C4" s="67">
        <v>38</v>
      </c>
      <c r="D4" s="67">
        <v>38</v>
      </c>
      <c r="E4" s="43">
        <v>39</v>
      </c>
      <c r="F4" s="43">
        <v>39</v>
      </c>
      <c r="G4" s="43">
        <v>39</v>
      </c>
      <c r="H4" s="43">
        <v>39</v>
      </c>
      <c r="I4" s="43">
        <v>39</v>
      </c>
      <c r="J4" s="43">
        <v>39</v>
      </c>
      <c r="K4" s="43">
        <v>39</v>
      </c>
      <c r="L4" s="43">
        <v>39</v>
      </c>
      <c r="M4" s="43">
        <v>39</v>
      </c>
      <c r="N4" s="43">
        <v>39</v>
      </c>
    </row>
    <row r="5" spans="1:14" ht="15" x14ac:dyDescent="0.2">
      <c r="A5" s="45">
        <v>4</v>
      </c>
      <c r="B5" s="63" t="s">
        <v>49</v>
      </c>
      <c r="C5" s="64">
        <v>40</v>
      </c>
      <c r="D5" s="64">
        <v>40</v>
      </c>
      <c r="E5" s="64">
        <v>40</v>
      </c>
      <c r="F5" s="64">
        <v>40</v>
      </c>
      <c r="G5" s="64">
        <v>40</v>
      </c>
      <c r="H5" s="64">
        <v>40</v>
      </c>
      <c r="I5" s="64">
        <v>40</v>
      </c>
      <c r="J5" s="64">
        <v>40</v>
      </c>
      <c r="K5" s="64">
        <v>40</v>
      </c>
      <c r="L5" s="64">
        <v>40</v>
      </c>
      <c r="M5" s="64">
        <v>40</v>
      </c>
      <c r="N5" s="64">
        <v>40</v>
      </c>
    </row>
    <row r="6" spans="1:14" ht="15" x14ac:dyDescent="0.2">
      <c r="A6" s="45">
        <v>5</v>
      </c>
      <c r="B6" s="63" t="s">
        <v>50</v>
      </c>
      <c r="C6" s="64">
        <v>36</v>
      </c>
      <c r="D6" s="64">
        <v>36</v>
      </c>
      <c r="E6" s="64">
        <v>36</v>
      </c>
      <c r="F6" s="64">
        <v>36</v>
      </c>
      <c r="G6" s="64">
        <v>36</v>
      </c>
      <c r="H6" s="64">
        <v>36</v>
      </c>
      <c r="I6" s="64">
        <v>36</v>
      </c>
      <c r="J6" s="64">
        <v>36</v>
      </c>
      <c r="K6" s="64">
        <v>36</v>
      </c>
      <c r="L6" s="64">
        <v>36</v>
      </c>
      <c r="M6" s="64">
        <v>36</v>
      </c>
      <c r="N6" s="64">
        <v>36</v>
      </c>
    </row>
    <row r="7" spans="1:14" ht="15" x14ac:dyDescent="0.2">
      <c r="A7" s="45">
        <v>6</v>
      </c>
      <c r="B7" s="63" t="s">
        <v>51</v>
      </c>
      <c r="C7" s="64">
        <v>57.5</v>
      </c>
      <c r="D7" s="64">
        <v>57.5</v>
      </c>
      <c r="E7" s="64">
        <v>57.5</v>
      </c>
      <c r="F7" s="64">
        <v>57.5</v>
      </c>
      <c r="G7" s="64">
        <v>57.5</v>
      </c>
      <c r="H7" s="64">
        <v>57.5</v>
      </c>
      <c r="I7" s="64">
        <v>57.5</v>
      </c>
      <c r="J7" s="64">
        <v>57.5</v>
      </c>
      <c r="K7" s="64">
        <v>57.5</v>
      </c>
      <c r="L7" s="64">
        <v>57.5</v>
      </c>
      <c r="M7" s="64">
        <v>57.5</v>
      </c>
      <c r="N7" s="64">
        <v>57.5</v>
      </c>
    </row>
    <row r="8" spans="1:14" ht="15" x14ac:dyDescent="0.2">
      <c r="A8" s="45">
        <v>7</v>
      </c>
      <c r="B8" s="63" t="s">
        <v>52</v>
      </c>
      <c r="C8" s="64">
        <v>38</v>
      </c>
      <c r="D8" s="64">
        <v>38</v>
      </c>
      <c r="E8" s="64">
        <v>38</v>
      </c>
      <c r="F8" s="64">
        <v>38</v>
      </c>
      <c r="G8" s="64">
        <v>38</v>
      </c>
      <c r="H8" s="64">
        <v>38</v>
      </c>
      <c r="I8" s="64">
        <v>38</v>
      </c>
      <c r="J8" s="64">
        <v>38</v>
      </c>
      <c r="K8" s="64">
        <v>38</v>
      </c>
      <c r="L8" s="64">
        <v>38</v>
      </c>
      <c r="M8" s="64">
        <v>38</v>
      </c>
      <c r="N8" s="64">
        <v>38</v>
      </c>
    </row>
    <row r="9" spans="1:14" ht="15" x14ac:dyDescent="0.2">
      <c r="A9" s="45">
        <v>8</v>
      </c>
      <c r="B9" s="63" t="s">
        <v>53</v>
      </c>
      <c r="C9" s="64">
        <v>45</v>
      </c>
      <c r="D9" s="64">
        <v>45</v>
      </c>
      <c r="E9" s="64">
        <v>45</v>
      </c>
      <c r="F9" s="64">
        <v>45</v>
      </c>
      <c r="G9" s="64">
        <v>45</v>
      </c>
      <c r="H9" s="64">
        <v>45</v>
      </c>
      <c r="I9" s="64">
        <v>45</v>
      </c>
      <c r="J9" s="64">
        <v>45</v>
      </c>
      <c r="K9" s="64">
        <v>45</v>
      </c>
      <c r="L9" s="64">
        <v>45</v>
      </c>
      <c r="M9" s="64">
        <v>45</v>
      </c>
      <c r="N9" s="64">
        <v>45</v>
      </c>
    </row>
    <row r="10" spans="1:14" ht="15" x14ac:dyDescent="0.2">
      <c r="A10" s="45">
        <v>9</v>
      </c>
      <c r="B10" s="63" t="s">
        <v>54</v>
      </c>
      <c r="C10" s="51">
        <v>57.5</v>
      </c>
      <c r="D10" s="51">
        <v>57.5</v>
      </c>
      <c r="E10" s="51">
        <v>57.5</v>
      </c>
      <c r="F10" s="51">
        <v>57.5</v>
      </c>
      <c r="G10" s="51">
        <v>57.5</v>
      </c>
      <c r="H10" s="51">
        <v>57.5</v>
      </c>
      <c r="I10" s="51">
        <v>57.5</v>
      </c>
      <c r="J10" s="51">
        <v>57.5</v>
      </c>
      <c r="K10" s="51">
        <v>57.5</v>
      </c>
      <c r="L10" s="51">
        <v>57.5</v>
      </c>
      <c r="M10" s="51">
        <v>57.5</v>
      </c>
      <c r="N10" s="51">
        <v>57.5</v>
      </c>
    </row>
    <row r="11" spans="1:14" ht="15" x14ac:dyDescent="0.2">
      <c r="A11" s="45">
        <v>10</v>
      </c>
      <c r="B11" s="63" t="s">
        <v>55</v>
      </c>
      <c r="C11" s="64">
        <v>38</v>
      </c>
      <c r="D11" s="64">
        <v>38</v>
      </c>
      <c r="E11" s="64">
        <v>38</v>
      </c>
      <c r="F11" s="64">
        <v>38</v>
      </c>
      <c r="G11" s="64">
        <v>38</v>
      </c>
      <c r="H11" s="64">
        <v>38</v>
      </c>
      <c r="I11" s="64">
        <v>38</v>
      </c>
      <c r="J11" s="64">
        <v>38</v>
      </c>
      <c r="K11" s="64">
        <v>38</v>
      </c>
      <c r="L11" s="64">
        <v>38</v>
      </c>
      <c r="M11" s="64">
        <v>38</v>
      </c>
      <c r="N11" s="64">
        <v>38</v>
      </c>
    </row>
    <row r="12" spans="1:14" ht="15" x14ac:dyDescent="0.2">
      <c r="A12" s="45">
        <v>11</v>
      </c>
      <c r="B12" s="63" t="s">
        <v>56</v>
      </c>
      <c r="C12" s="66">
        <v>38</v>
      </c>
      <c r="D12" s="66">
        <v>38</v>
      </c>
      <c r="E12" s="51">
        <v>39</v>
      </c>
      <c r="F12" s="51">
        <v>39</v>
      </c>
      <c r="G12" s="51">
        <v>39</v>
      </c>
      <c r="H12" s="51">
        <v>39</v>
      </c>
      <c r="I12" s="51">
        <v>39</v>
      </c>
      <c r="J12" s="51">
        <v>39</v>
      </c>
      <c r="K12" s="51">
        <v>39</v>
      </c>
      <c r="L12" s="51">
        <v>39</v>
      </c>
      <c r="M12" s="51">
        <v>39</v>
      </c>
      <c r="N12" s="51">
        <v>39</v>
      </c>
    </row>
    <row r="13" spans="1:14" ht="15" x14ac:dyDescent="0.2">
      <c r="A13" s="45">
        <v>12</v>
      </c>
      <c r="B13" s="63" t="s">
        <v>57</v>
      </c>
      <c r="C13" s="64">
        <v>40</v>
      </c>
      <c r="D13" s="64">
        <v>40</v>
      </c>
      <c r="E13" s="64">
        <v>40</v>
      </c>
      <c r="F13" s="64">
        <v>40</v>
      </c>
      <c r="G13" s="64">
        <v>40</v>
      </c>
      <c r="H13" s="64">
        <v>40</v>
      </c>
      <c r="I13" s="64">
        <v>40</v>
      </c>
      <c r="J13" s="64">
        <v>40</v>
      </c>
      <c r="K13" s="64">
        <v>40</v>
      </c>
      <c r="L13" s="64">
        <v>40</v>
      </c>
      <c r="M13" s="64">
        <v>40</v>
      </c>
      <c r="N13" s="64">
        <v>40</v>
      </c>
    </row>
    <row r="14" spans="1:14" ht="15" x14ac:dyDescent="0.2">
      <c r="A14" s="45">
        <v>13</v>
      </c>
      <c r="B14" s="63" t="s">
        <v>58</v>
      </c>
      <c r="C14" s="64">
        <v>44</v>
      </c>
      <c r="D14" s="64">
        <v>44</v>
      </c>
      <c r="E14" s="64">
        <v>44</v>
      </c>
      <c r="F14" s="64">
        <v>44</v>
      </c>
      <c r="G14" s="64">
        <v>44</v>
      </c>
      <c r="H14" s="64">
        <v>44</v>
      </c>
      <c r="I14" s="64">
        <v>44</v>
      </c>
      <c r="J14" s="64">
        <v>44</v>
      </c>
      <c r="K14" s="64">
        <v>44</v>
      </c>
      <c r="L14" s="64">
        <v>44</v>
      </c>
      <c r="M14" s="64">
        <v>44</v>
      </c>
      <c r="N14" s="64">
        <v>44</v>
      </c>
    </row>
    <row r="15" spans="1:14" ht="15" x14ac:dyDescent="0.2">
      <c r="A15" s="45">
        <v>14</v>
      </c>
      <c r="B15" s="63" t="s">
        <v>59</v>
      </c>
      <c r="C15" s="64">
        <v>38</v>
      </c>
      <c r="D15" s="64">
        <v>38</v>
      </c>
      <c r="E15" s="64">
        <v>38</v>
      </c>
      <c r="F15" s="64">
        <v>38</v>
      </c>
      <c r="G15" s="64">
        <v>38</v>
      </c>
      <c r="H15" s="64">
        <v>38</v>
      </c>
      <c r="I15" s="64">
        <v>38</v>
      </c>
      <c r="J15" s="64">
        <v>38</v>
      </c>
      <c r="K15" s="64">
        <v>38</v>
      </c>
      <c r="L15" s="64">
        <v>38</v>
      </c>
      <c r="M15" s="64">
        <v>38</v>
      </c>
      <c r="N15" s="64">
        <v>38</v>
      </c>
    </row>
    <row r="16" spans="1:14" ht="15" x14ac:dyDescent="0.2">
      <c r="A16" s="45">
        <v>15</v>
      </c>
      <c r="B16" s="63" t="s">
        <v>60</v>
      </c>
      <c r="C16" s="66">
        <v>38</v>
      </c>
      <c r="D16" s="66">
        <v>38</v>
      </c>
      <c r="E16" s="51">
        <v>39</v>
      </c>
      <c r="F16" s="51">
        <v>39</v>
      </c>
      <c r="G16" s="51">
        <v>39</v>
      </c>
      <c r="H16" s="51">
        <v>39</v>
      </c>
      <c r="I16" s="51">
        <v>39</v>
      </c>
      <c r="J16" s="51">
        <v>39</v>
      </c>
      <c r="K16" s="51">
        <v>39</v>
      </c>
      <c r="L16" s="51">
        <v>39</v>
      </c>
      <c r="M16" s="51">
        <v>39</v>
      </c>
      <c r="N16" s="51">
        <v>39</v>
      </c>
    </row>
    <row r="17" spans="1:15" ht="15" x14ac:dyDescent="0.2">
      <c r="A17" s="45">
        <v>16</v>
      </c>
      <c r="B17" s="63" t="s">
        <v>61</v>
      </c>
      <c r="C17" s="64">
        <v>45</v>
      </c>
      <c r="D17" s="64">
        <v>45</v>
      </c>
      <c r="E17" s="64">
        <v>45</v>
      </c>
      <c r="F17" s="64">
        <v>45</v>
      </c>
      <c r="G17" s="64">
        <v>45</v>
      </c>
      <c r="H17" s="64">
        <v>45</v>
      </c>
      <c r="I17" s="64">
        <v>45</v>
      </c>
      <c r="J17" s="64">
        <v>45</v>
      </c>
      <c r="K17" s="64">
        <v>45</v>
      </c>
      <c r="L17" s="64">
        <v>45</v>
      </c>
      <c r="M17" s="64">
        <v>45</v>
      </c>
      <c r="N17" s="64">
        <v>45</v>
      </c>
    </row>
    <row r="18" spans="1:15" ht="15" x14ac:dyDescent="0.2">
      <c r="A18" s="45">
        <v>17</v>
      </c>
      <c r="B18" s="63" t="s">
        <v>135</v>
      </c>
      <c r="C18" s="66">
        <v>43</v>
      </c>
      <c r="D18" s="66">
        <v>43</v>
      </c>
      <c r="E18" s="51">
        <v>44</v>
      </c>
      <c r="F18" s="51">
        <v>44</v>
      </c>
      <c r="G18" s="51">
        <v>44</v>
      </c>
      <c r="H18" s="51">
        <v>44</v>
      </c>
      <c r="I18" s="51">
        <v>44</v>
      </c>
      <c r="J18" s="51">
        <v>44</v>
      </c>
      <c r="K18" s="51">
        <v>44</v>
      </c>
      <c r="L18" s="51">
        <v>44</v>
      </c>
      <c r="M18" s="51">
        <v>44</v>
      </c>
      <c r="N18" s="51">
        <v>44</v>
      </c>
      <c r="O18" s="59"/>
    </row>
    <row r="19" spans="1:15" ht="15" x14ac:dyDescent="0.2">
      <c r="A19" s="45">
        <v>18</v>
      </c>
      <c r="B19" s="63" t="s">
        <v>62</v>
      </c>
      <c r="C19" s="64">
        <v>38</v>
      </c>
      <c r="D19" s="64">
        <v>38</v>
      </c>
      <c r="E19" s="64">
        <v>38</v>
      </c>
      <c r="F19" s="64">
        <v>38</v>
      </c>
      <c r="G19" s="64">
        <v>38</v>
      </c>
      <c r="H19" s="64">
        <v>38</v>
      </c>
      <c r="I19" s="64">
        <v>38</v>
      </c>
      <c r="J19" s="64">
        <v>38</v>
      </c>
      <c r="K19" s="64">
        <v>38</v>
      </c>
      <c r="L19" s="64">
        <v>38</v>
      </c>
      <c r="M19" s="64">
        <v>38</v>
      </c>
      <c r="N19" s="64">
        <v>38</v>
      </c>
    </row>
    <row r="20" spans="1:15" ht="15" x14ac:dyDescent="0.2">
      <c r="A20" s="45">
        <v>19</v>
      </c>
      <c r="B20" s="63" t="s">
        <v>63</v>
      </c>
      <c r="C20" s="64">
        <v>44</v>
      </c>
      <c r="D20" s="64">
        <v>44</v>
      </c>
      <c r="E20" s="64">
        <v>44</v>
      </c>
      <c r="F20" s="64">
        <v>44</v>
      </c>
      <c r="G20" s="64">
        <v>44</v>
      </c>
      <c r="H20" s="64">
        <v>44</v>
      </c>
      <c r="I20" s="64">
        <v>44</v>
      </c>
      <c r="J20" s="64">
        <v>44</v>
      </c>
      <c r="K20" s="64">
        <v>44</v>
      </c>
      <c r="L20" s="64">
        <v>44</v>
      </c>
      <c r="M20" s="64">
        <v>44</v>
      </c>
      <c r="N20" s="64">
        <v>44</v>
      </c>
    </row>
    <row r="21" spans="1:15" ht="15" x14ac:dyDescent="0.2">
      <c r="A21" s="45">
        <v>20</v>
      </c>
      <c r="B21" s="63" t="s">
        <v>64</v>
      </c>
      <c r="C21" s="64">
        <v>40</v>
      </c>
      <c r="D21" s="64">
        <v>40</v>
      </c>
      <c r="E21" s="64">
        <v>40</v>
      </c>
      <c r="F21" s="64">
        <v>40</v>
      </c>
      <c r="G21" s="64">
        <v>40</v>
      </c>
      <c r="H21" s="64">
        <v>40</v>
      </c>
      <c r="I21" s="64">
        <v>40</v>
      </c>
      <c r="J21" s="64">
        <v>40</v>
      </c>
      <c r="K21" s="64">
        <v>40</v>
      </c>
      <c r="L21" s="64">
        <v>40</v>
      </c>
      <c r="M21" s="64">
        <v>40</v>
      </c>
      <c r="N21" s="64">
        <v>40</v>
      </c>
    </row>
    <row r="22" spans="1:15" ht="15" x14ac:dyDescent="0.2">
      <c r="A22" s="45">
        <v>21</v>
      </c>
      <c r="B22" s="63" t="s">
        <v>65</v>
      </c>
      <c r="C22" s="66">
        <v>34</v>
      </c>
      <c r="D22" s="66">
        <v>34</v>
      </c>
      <c r="E22" s="66">
        <v>34</v>
      </c>
      <c r="F22" s="66">
        <v>34</v>
      </c>
      <c r="G22" s="51">
        <v>38</v>
      </c>
      <c r="H22" s="51">
        <v>38</v>
      </c>
      <c r="I22" s="51">
        <v>38</v>
      </c>
      <c r="J22" s="51">
        <v>38</v>
      </c>
      <c r="K22" s="51">
        <v>38</v>
      </c>
      <c r="L22" s="51">
        <v>38</v>
      </c>
      <c r="M22" s="51">
        <v>38</v>
      </c>
      <c r="N22" s="51">
        <v>38</v>
      </c>
    </row>
    <row r="23" spans="1:15" ht="15" x14ac:dyDescent="0.2">
      <c r="A23" s="45">
        <v>22</v>
      </c>
      <c r="B23" s="63" t="s">
        <v>66</v>
      </c>
      <c r="C23" s="64">
        <v>44</v>
      </c>
      <c r="D23" s="64">
        <v>44</v>
      </c>
      <c r="E23" s="64">
        <v>44</v>
      </c>
      <c r="F23" s="64">
        <v>44</v>
      </c>
      <c r="G23" s="64">
        <v>44</v>
      </c>
      <c r="H23" s="64">
        <v>44</v>
      </c>
      <c r="I23" s="64">
        <v>44</v>
      </c>
      <c r="J23" s="64">
        <v>44</v>
      </c>
      <c r="K23" s="64">
        <v>44</v>
      </c>
      <c r="L23" s="64">
        <v>44</v>
      </c>
      <c r="M23" s="64">
        <v>44</v>
      </c>
      <c r="N23" s="64">
        <v>44</v>
      </c>
    </row>
    <row r="24" spans="1:15" ht="15" x14ac:dyDescent="0.2">
      <c r="A24" s="45">
        <v>23</v>
      </c>
      <c r="B24" s="63" t="s">
        <v>67</v>
      </c>
      <c r="C24" s="64">
        <v>38</v>
      </c>
      <c r="D24" s="64">
        <v>38</v>
      </c>
      <c r="E24" s="64">
        <v>38</v>
      </c>
      <c r="F24" s="64">
        <v>38</v>
      </c>
      <c r="G24" s="64">
        <v>38</v>
      </c>
      <c r="H24" s="64">
        <v>38</v>
      </c>
      <c r="I24" s="64">
        <v>38</v>
      </c>
      <c r="J24" s="64">
        <v>38</v>
      </c>
      <c r="K24" s="64">
        <v>38</v>
      </c>
      <c r="L24" s="64">
        <v>38</v>
      </c>
      <c r="M24" s="64">
        <v>38</v>
      </c>
      <c r="N24" s="64">
        <v>38</v>
      </c>
    </row>
    <row r="25" spans="1:15" ht="15" x14ac:dyDescent="0.2">
      <c r="A25" s="45">
        <v>24</v>
      </c>
      <c r="B25" s="63" t="s">
        <v>68</v>
      </c>
      <c r="C25" s="64">
        <v>38</v>
      </c>
      <c r="D25" s="64">
        <v>38</v>
      </c>
      <c r="E25" s="64">
        <v>38</v>
      </c>
      <c r="F25" s="64">
        <v>38</v>
      </c>
      <c r="G25" s="64">
        <v>38</v>
      </c>
      <c r="H25" s="64">
        <v>38</v>
      </c>
      <c r="I25" s="64">
        <v>38</v>
      </c>
      <c r="J25" s="64">
        <v>38</v>
      </c>
      <c r="K25" s="64">
        <v>38</v>
      </c>
      <c r="L25" s="64">
        <v>38</v>
      </c>
      <c r="M25" s="64">
        <v>38</v>
      </c>
      <c r="N25" s="64">
        <v>38</v>
      </c>
    </row>
    <row r="26" spans="1:15" ht="15" x14ac:dyDescent="0.2">
      <c r="A26" s="45">
        <v>25</v>
      </c>
      <c r="B26" s="63" t="s">
        <v>69</v>
      </c>
      <c r="C26" s="64">
        <v>44</v>
      </c>
      <c r="D26" s="64">
        <v>44</v>
      </c>
      <c r="E26" s="64">
        <v>44</v>
      </c>
      <c r="F26" s="64">
        <v>44</v>
      </c>
      <c r="G26" s="64">
        <v>44</v>
      </c>
      <c r="H26" s="64">
        <v>44</v>
      </c>
      <c r="I26" s="64">
        <v>44</v>
      </c>
      <c r="J26" s="64">
        <v>44</v>
      </c>
      <c r="K26" s="64">
        <v>44</v>
      </c>
      <c r="L26" s="64">
        <v>44</v>
      </c>
      <c r="M26" s="64">
        <v>44</v>
      </c>
      <c r="N26" s="64">
        <v>44</v>
      </c>
    </row>
    <row r="27" spans="1:15" ht="15" x14ac:dyDescent="0.2">
      <c r="A27" s="45">
        <v>26</v>
      </c>
      <c r="B27" s="63" t="s">
        <v>70</v>
      </c>
      <c r="C27" s="66">
        <v>38</v>
      </c>
      <c r="D27" s="66">
        <v>38</v>
      </c>
      <c r="E27" s="66">
        <v>38</v>
      </c>
      <c r="F27" s="51">
        <v>39</v>
      </c>
      <c r="G27" s="51">
        <v>39</v>
      </c>
      <c r="H27" s="51">
        <v>39</v>
      </c>
      <c r="I27" s="51">
        <v>39</v>
      </c>
      <c r="J27" s="51">
        <v>39</v>
      </c>
      <c r="K27" s="51">
        <v>39</v>
      </c>
      <c r="L27" s="51">
        <v>39</v>
      </c>
      <c r="M27" s="51">
        <v>39</v>
      </c>
      <c r="N27" s="51">
        <v>39</v>
      </c>
    </row>
    <row r="28" spans="1:15" ht="15" x14ac:dyDescent="0.2">
      <c r="A28" s="45">
        <v>27</v>
      </c>
      <c r="B28" s="63" t="s">
        <v>71</v>
      </c>
      <c r="C28" s="64">
        <v>58</v>
      </c>
      <c r="D28" s="64">
        <v>58</v>
      </c>
      <c r="E28" s="64">
        <v>58</v>
      </c>
      <c r="F28" s="64">
        <v>58</v>
      </c>
      <c r="G28" s="64">
        <v>58</v>
      </c>
      <c r="H28" s="64">
        <v>58</v>
      </c>
      <c r="I28" s="64">
        <v>58</v>
      </c>
      <c r="J28" s="64">
        <v>58</v>
      </c>
      <c r="K28" s="64">
        <v>58</v>
      </c>
      <c r="L28" s="64">
        <v>58</v>
      </c>
      <c r="M28" s="64">
        <v>58</v>
      </c>
      <c r="N28" s="64">
        <v>58</v>
      </c>
    </row>
    <row r="29" spans="1:15" ht="15" x14ac:dyDescent="0.2">
      <c r="A29" s="45">
        <v>28</v>
      </c>
      <c r="B29" s="63" t="s">
        <v>72</v>
      </c>
      <c r="C29" s="66">
        <v>38</v>
      </c>
      <c r="D29" s="66">
        <v>38</v>
      </c>
      <c r="E29" s="51">
        <v>39</v>
      </c>
      <c r="F29" s="51">
        <v>39</v>
      </c>
      <c r="G29" s="51">
        <v>39</v>
      </c>
      <c r="H29" s="51">
        <v>39</v>
      </c>
      <c r="I29" s="51">
        <v>39</v>
      </c>
      <c r="J29" s="51">
        <v>39</v>
      </c>
      <c r="K29" s="51">
        <v>39</v>
      </c>
      <c r="L29" s="51">
        <v>39</v>
      </c>
      <c r="M29" s="51">
        <v>39</v>
      </c>
      <c r="N29" s="51">
        <v>39</v>
      </c>
    </row>
    <row r="30" spans="1:15" ht="15" x14ac:dyDescent="0.2">
      <c r="A30" s="45">
        <v>29</v>
      </c>
      <c r="B30" s="63" t="s">
        <v>73</v>
      </c>
      <c r="C30" s="51">
        <v>57.5</v>
      </c>
      <c r="D30" s="51">
        <v>57.5</v>
      </c>
      <c r="E30" s="51">
        <v>57.5</v>
      </c>
      <c r="F30" s="51">
        <v>57.5</v>
      </c>
      <c r="G30" s="51">
        <v>57.5</v>
      </c>
      <c r="H30" s="51">
        <v>57.5</v>
      </c>
      <c r="I30" s="51">
        <v>57.5</v>
      </c>
      <c r="J30" s="51">
        <v>57.5</v>
      </c>
      <c r="K30" s="51">
        <v>57.5</v>
      </c>
      <c r="L30" s="51">
        <v>57.5</v>
      </c>
      <c r="M30" s="51">
        <v>57.5</v>
      </c>
      <c r="N30" s="51">
        <v>57.5</v>
      </c>
    </row>
    <row r="31" spans="1:15" ht="15" x14ac:dyDescent="0.2">
      <c r="A31" s="45">
        <v>30</v>
      </c>
      <c r="B31" s="63" t="s">
        <v>74</v>
      </c>
      <c r="C31" s="51">
        <v>57.5</v>
      </c>
      <c r="D31" s="51">
        <v>57.5</v>
      </c>
      <c r="E31" s="51">
        <v>57.5</v>
      </c>
      <c r="F31" s="51">
        <v>57.5</v>
      </c>
      <c r="G31" s="51">
        <v>57.5</v>
      </c>
      <c r="H31" s="51">
        <v>57.5</v>
      </c>
      <c r="I31" s="51">
        <v>57.5</v>
      </c>
      <c r="J31" s="51">
        <v>57.5</v>
      </c>
      <c r="K31" s="51">
        <v>57.5</v>
      </c>
      <c r="L31" s="51">
        <v>57.5</v>
      </c>
      <c r="M31" s="51">
        <v>57.5</v>
      </c>
      <c r="N31" s="51">
        <v>57.5</v>
      </c>
    </row>
    <row r="32" spans="1:15" ht="15" x14ac:dyDescent="0.2">
      <c r="A32" s="45">
        <v>31</v>
      </c>
      <c r="B32" s="63" t="s">
        <v>75</v>
      </c>
      <c r="C32" s="64">
        <v>47</v>
      </c>
      <c r="D32" s="64">
        <v>47</v>
      </c>
      <c r="E32" s="64">
        <v>47</v>
      </c>
      <c r="F32" s="64">
        <v>47</v>
      </c>
      <c r="G32" s="64">
        <v>47</v>
      </c>
      <c r="H32" s="64">
        <v>47</v>
      </c>
      <c r="I32" s="64">
        <v>47</v>
      </c>
      <c r="J32" s="64">
        <v>47</v>
      </c>
      <c r="K32" s="64">
        <v>47</v>
      </c>
      <c r="L32" s="64">
        <v>47</v>
      </c>
      <c r="M32" s="64">
        <v>47</v>
      </c>
      <c r="N32" s="64">
        <v>47</v>
      </c>
    </row>
    <row r="33" spans="1:16" ht="15" x14ac:dyDescent="0.2">
      <c r="A33" s="45">
        <v>32</v>
      </c>
      <c r="B33" s="63" t="s">
        <v>76</v>
      </c>
      <c r="C33" s="66">
        <v>38</v>
      </c>
      <c r="D33" s="66">
        <v>38</v>
      </c>
      <c r="E33" s="51">
        <v>39</v>
      </c>
      <c r="F33" s="51">
        <v>39</v>
      </c>
      <c r="G33" s="51">
        <v>39</v>
      </c>
      <c r="H33" s="51">
        <v>39</v>
      </c>
      <c r="I33" s="51">
        <v>39</v>
      </c>
      <c r="J33" s="51">
        <v>39</v>
      </c>
      <c r="K33" s="51">
        <v>39</v>
      </c>
      <c r="L33" s="51">
        <v>39</v>
      </c>
      <c r="M33" s="51">
        <v>39</v>
      </c>
      <c r="N33" s="51">
        <v>39</v>
      </c>
      <c r="P33" s="50"/>
    </row>
    <row r="34" spans="1:16" ht="15" x14ac:dyDescent="0.2">
      <c r="A34" s="45">
        <v>33</v>
      </c>
      <c r="B34" s="63" t="s">
        <v>77</v>
      </c>
      <c r="C34" s="64">
        <v>54.5</v>
      </c>
      <c r="D34" s="64">
        <v>54.5</v>
      </c>
      <c r="E34" s="64">
        <v>54.5</v>
      </c>
      <c r="F34" s="64">
        <v>54.5</v>
      </c>
      <c r="G34" s="64">
        <v>54.5</v>
      </c>
      <c r="H34" s="64">
        <v>54.5</v>
      </c>
      <c r="I34" s="64">
        <v>54.5</v>
      </c>
      <c r="J34" s="64">
        <v>54.5</v>
      </c>
      <c r="K34" s="64">
        <v>54.5</v>
      </c>
      <c r="L34" s="64">
        <v>54.5</v>
      </c>
      <c r="M34" s="64">
        <v>54.5</v>
      </c>
      <c r="N34" s="64">
        <v>54.5</v>
      </c>
    </row>
    <row r="35" spans="1:16" ht="15" x14ac:dyDescent="0.2">
      <c r="A35" s="45">
        <v>34</v>
      </c>
      <c r="B35" s="63" t="s">
        <v>78</v>
      </c>
      <c r="C35" s="64">
        <v>44</v>
      </c>
      <c r="D35" s="64">
        <v>44</v>
      </c>
      <c r="E35" s="64">
        <v>44</v>
      </c>
      <c r="F35" s="64">
        <v>44</v>
      </c>
      <c r="G35" s="64">
        <v>44</v>
      </c>
      <c r="H35" s="64">
        <v>44</v>
      </c>
      <c r="I35" s="64">
        <v>44</v>
      </c>
      <c r="J35" s="64">
        <v>44</v>
      </c>
      <c r="K35" s="64">
        <v>44</v>
      </c>
      <c r="L35" s="64">
        <v>44</v>
      </c>
      <c r="M35" s="64">
        <v>44</v>
      </c>
      <c r="N35" s="64">
        <v>44</v>
      </c>
    </row>
    <row r="36" spans="1:16" ht="15" x14ac:dyDescent="0.2">
      <c r="A36" s="45">
        <v>35</v>
      </c>
      <c r="B36" s="63" t="s">
        <v>79</v>
      </c>
      <c r="C36" s="51">
        <v>57.5</v>
      </c>
      <c r="D36" s="51">
        <v>57.5</v>
      </c>
      <c r="E36" s="51">
        <v>57.5</v>
      </c>
      <c r="F36" s="51">
        <v>57.5</v>
      </c>
      <c r="G36" s="51">
        <v>57.5</v>
      </c>
      <c r="H36" s="51">
        <v>57.5</v>
      </c>
      <c r="I36" s="51">
        <v>57.5</v>
      </c>
      <c r="J36" s="51">
        <v>57.5</v>
      </c>
      <c r="K36" s="51">
        <v>57.5</v>
      </c>
      <c r="L36" s="51">
        <v>57.5</v>
      </c>
      <c r="M36" s="51">
        <v>57.5</v>
      </c>
      <c r="N36" s="51">
        <v>57.5</v>
      </c>
    </row>
    <row r="37" spans="1:16" ht="15" x14ac:dyDescent="0.2">
      <c r="A37" s="45">
        <v>36</v>
      </c>
      <c r="B37" s="63" t="s">
        <v>80</v>
      </c>
      <c r="C37" s="66">
        <v>38</v>
      </c>
      <c r="D37" s="66">
        <v>38</v>
      </c>
      <c r="E37" s="51">
        <v>39</v>
      </c>
      <c r="F37" s="51">
        <v>39</v>
      </c>
      <c r="G37" s="51">
        <v>39</v>
      </c>
      <c r="H37" s="51">
        <v>39</v>
      </c>
      <c r="I37" s="51">
        <v>39</v>
      </c>
      <c r="J37" s="51">
        <v>39</v>
      </c>
      <c r="K37" s="51">
        <v>39</v>
      </c>
      <c r="L37" s="51">
        <v>39</v>
      </c>
      <c r="M37" s="51">
        <v>39</v>
      </c>
      <c r="N37" s="51">
        <v>39</v>
      </c>
    </row>
    <row r="38" spans="1:16" ht="15" x14ac:dyDescent="0.2">
      <c r="A38" s="45">
        <v>37</v>
      </c>
      <c r="B38" s="63" t="s">
        <v>81</v>
      </c>
      <c r="C38" s="64">
        <v>44</v>
      </c>
      <c r="D38" s="64">
        <v>44</v>
      </c>
      <c r="E38" s="64">
        <v>44</v>
      </c>
      <c r="F38" s="64">
        <v>44</v>
      </c>
      <c r="G38" s="64">
        <v>44</v>
      </c>
      <c r="H38" s="64">
        <v>44</v>
      </c>
      <c r="I38" s="64">
        <v>44</v>
      </c>
      <c r="J38" s="64">
        <v>44</v>
      </c>
      <c r="K38" s="64">
        <v>44</v>
      </c>
      <c r="L38" s="64">
        <v>44</v>
      </c>
      <c r="M38" s="64">
        <v>44</v>
      </c>
      <c r="N38" s="64">
        <v>44</v>
      </c>
    </row>
    <row r="39" spans="1:16" ht="15" x14ac:dyDescent="0.2">
      <c r="A39" s="45">
        <v>38</v>
      </c>
      <c r="B39" s="63" t="s">
        <v>82</v>
      </c>
      <c r="C39" s="66">
        <v>38</v>
      </c>
      <c r="D39" s="66">
        <v>38</v>
      </c>
      <c r="E39" s="51">
        <v>39</v>
      </c>
      <c r="F39" s="51">
        <v>39</v>
      </c>
      <c r="G39" s="51">
        <v>39</v>
      </c>
      <c r="H39" s="51">
        <v>39</v>
      </c>
      <c r="I39" s="51">
        <v>39</v>
      </c>
      <c r="J39" s="51">
        <v>39</v>
      </c>
      <c r="K39" s="51">
        <v>39</v>
      </c>
      <c r="L39" s="51">
        <v>39</v>
      </c>
      <c r="M39" s="51">
        <v>39</v>
      </c>
      <c r="N39" s="51">
        <v>39</v>
      </c>
    </row>
    <row r="40" spans="1:16" ht="15" x14ac:dyDescent="0.2">
      <c r="A40" s="45">
        <v>39</v>
      </c>
      <c r="B40" s="63" t="s">
        <v>83</v>
      </c>
      <c r="C40" s="64">
        <v>38</v>
      </c>
      <c r="D40" s="64">
        <v>38</v>
      </c>
      <c r="E40" s="64">
        <v>38</v>
      </c>
      <c r="F40" s="64">
        <v>38</v>
      </c>
      <c r="G40" s="64">
        <v>38</v>
      </c>
      <c r="H40" s="64">
        <v>38</v>
      </c>
      <c r="I40" s="64">
        <v>38</v>
      </c>
      <c r="J40" s="64">
        <v>38</v>
      </c>
      <c r="K40" s="64">
        <v>38</v>
      </c>
      <c r="L40" s="64">
        <v>38</v>
      </c>
      <c r="M40" s="64">
        <v>38</v>
      </c>
      <c r="N40" s="64">
        <v>38</v>
      </c>
    </row>
    <row r="41" spans="1:16" ht="15" x14ac:dyDescent="0.2">
      <c r="A41" s="45">
        <v>40</v>
      </c>
      <c r="B41" s="63" t="s">
        <v>84</v>
      </c>
      <c r="C41" s="64">
        <v>38</v>
      </c>
      <c r="D41" s="64">
        <v>38</v>
      </c>
      <c r="E41" s="64">
        <v>38</v>
      </c>
      <c r="F41" s="64">
        <v>38</v>
      </c>
      <c r="G41" s="64">
        <v>38</v>
      </c>
      <c r="H41" s="64">
        <v>38</v>
      </c>
      <c r="I41" s="64">
        <v>38</v>
      </c>
      <c r="J41" s="64">
        <v>38</v>
      </c>
      <c r="K41" s="64">
        <v>38</v>
      </c>
      <c r="L41" s="64">
        <v>38</v>
      </c>
      <c r="M41" s="64">
        <v>38</v>
      </c>
      <c r="N41" s="64">
        <v>38</v>
      </c>
    </row>
    <row r="42" spans="1:16" ht="15" x14ac:dyDescent="0.2">
      <c r="A42" s="45">
        <v>41</v>
      </c>
      <c r="B42" s="63" t="s">
        <v>85</v>
      </c>
      <c r="C42" s="51">
        <v>57.5</v>
      </c>
      <c r="D42" s="51">
        <v>57.5</v>
      </c>
      <c r="E42" s="51">
        <v>57.5</v>
      </c>
      <c r="F42" s="51">
        <v>57.5</v>
      </c>
      <c r="G42" s="51">
        <v>57.5</v>
      </c>
      <c r="H42" s="51">
        <v>57.5</v>
      </c>
      <c r="I42" s="51">
        <v>57.5</v>
      </c>
      <c r="J42" s="51">
        <v>57.5</v>
      </c>
      <c r="K42" s="51">
        <v>57.5</v>
      </c>
      <c r="L42" s="51">
        <v>57.5</v>
      </c>
      <c r="M42" s="51">
        <v>57.5</v>
      </c>
      <c r="N42" s="51">
        <v>57.5</v>
      </c>
    </row>
    <row r="43" spans="1:16" ht="15" x14ac:dyDescent="0.2">
      <c r="A43" s="45">
        <v>42</v>
      </c>
      <c r="B43" s="63" t="s">
        <v>86</v>
      </c>
      <c r="C43" s="64">
        <v>44</v>
      </c>
      <c r="D43" s="64">
        <v>44</v>
      </c>
      <c r="E43" s="64">
        <v>44</v>
      </c>
      <c r="F43" s="64">
        <v>44</v>
      </c>
      <c r="G43" s="64">
        <v>44</v>
      </c>
      <c r="H43" s="64">
        <v>44</v>
      </c>
      <c r="I43" s="64">
        <v>44</v>
      </c>
      <c r="J43" s="64">
        <v>44</v>
      </c>
      <c r="K43" s="64">
        <v>44</v>
      </c>
      <c r="L43" s="64">
        <v>44</v>
      </c>
      <c r="M43" s="64">
        <v>44</v>
      </c>
      <c r="N43" s="64">
        <v>44</v>
      </c>
    </row>
    <row r="44" spans="1:16" ht="15" x14ac:dyDescent="0.2">
      <c r="A44" s="45">
        <v>43</v>
      </c>
      <c r="B44" s="63" t="s">
        <v>87</v>
      </c>
      <c r="C44" s="66">
        <v>38</v>
      </c>
      <c r="D44" s="66">
        <v>38</v>
      </c>
      <c r="E44" s="51">
        <v>39</v>
      </c>
      <c r="F44" s="51">
        <v>39</v>
      </c>
      <c r="G44" s="51">
        <v>39</v>
      </c>
      <c r="H44" s="51">
        <v>39</v>
      </c>
      <c r="I44" s="51">
        <v>39</v>
      </c>
      <c r="J44" s="51">
        <v>39</v>
      </c>
      <c r="K44" s="51">
        <v>39</v>
      </c>
      <c r="L44" s="51">
        <v>39</v>
      </c>
      <c r="M44" s="51">
        <v>39</v>
      </c>
      <c r="N44" s="51">
        <v>39</v>
      </c>
    </row>
    <row r="45" spans="1:16" ht="15" x14ac:dyDescent="0.2">
      <c r="A45" s="45">
        <v>44</v>
      </c>
      <c r="B45" s="63" t="s">
        <v>137</v>
      </c>
      <c r="C45" s="66">
        <v>38</v>
      </c>
      <c r="D45" s="66">
        <v>38</v>
      </c>
      <c r="E45" s="51">
        <v>39</v>
      </c>
      <c r="F45" s="51">
        <v>39</v>
      </c>
      <c r="G45" s="51">
        <v>39</v>
      </c>
      <c r="H45" s="51">
        <v>39</v>
      </c>
      <c r="I45" s="51">
        <v>39</v>
      </c>
      <c r="J45" s="51">
        <v>39</v>
      </c>
      <c r="K45" s="51">
        <v>39</v>
      </c>
      <c r="L45" s="51">
        <v>39</v>
      </c>
      <c r="M45" s="51">
        <v>39</v>
      </c>
      <c r="N45" s="51">
        <v>39</v>
      </c>
    </row>
    <row r="46" spans="1:16" ht="15" x14ac:dyDescent="0.2">
      <c r="A46" s="45">
        <v>45</v>
      </c>
      <c r="B46" s="63" t="s">
        <v>88</v>
      </c>
      <c r="C46" s="51">
        <v>57.5</v>
      </c>
      <c r="D46" s="51">
        <v>57.5</v>
      </c>
      <c r="E46" s="51">
        <v>57.5</v>
      </c>
      <c r="F46" s="51">
        <v>57.5</v>
      </c>
      <c r="G46" s="51">
        <v>57.5</v>
      </c>
      <c r="H46" s="51">
        <v>57.5</v>
      </c>
      <c r="I46" s="51">
        <v>57.5</v>
      </c>
      <c r="J46" s="51">
        <v>57.5</v>
      </c>
      <c r="K46" s="51">
        <v>57.5</v>
      </c>
      <c r="L46" s="51">
        <v>57.5</v>
      </c>
      <c r="M46" s="51">
        <v>57.5</v>
      </c>
      <c r="N46" s="51">
        <v>57.5</v>
      </c>
    </row>
    <row r="47" spans="1:16" ht="15" x14ac:dyDescent="0.2">
      <c r="A47" s="45">
        <v>46</v>
      </c>
      <c r="B47" s="63" t="s">
        <v>134</v>
      </c>
      <c r="C47" s="64">
        <v>53.5</v>
      </c>
      <c r="D47" s="64">
        <v>53.5</v>
      </c>
      <c r="E47" s="64">
        <v>53.5</v>
      </c>
      <c r="F47" s="64">
        <v>53.5</v>
      </c>
      <c r="G47" s="64">
        <v>53.5</v>
      </c>
      <c r="H47" s="64">
        <v>53.5</v>
      </c>
      <c r="I47" s="64">
        <v>53.5</v>
      </c>
      <c r="J47" s="64">
        <v>53.5</v>
      </c>
      <c r="K47" s="64">
        <v>53.5</v>
      </c>
      <c r="L47" s="64">
        <v>53.5</v>
      </c>
      <c r="M47" s="64">
        <v>53.5</v>
      </c>
      <c r="N47" s="64">
        <v>53.5</v>
      </c>
      <c r="O47" s="59"/>
    </row>
    <row r="48" spans="1:16" ht="15" x14ac:dyDescent="0.2">
      <c r="A48" s="45">
        <v>47</v>
      </c>
      <c r="B48" s="63" t="s">
        <v>89</v>
      </c>
      <c r="C48" s="64">
        <v>42</v>
      </c>
      <c r="D48" s="64">
        <v>42</v>
      </c>
      <c r="E48" s="64">
        <v>42</v>
      </c>
      <c r="F48" s="64">
        <v>42</v>
      </c>
      <c r="G48" s="64">
        <v>42</v>
      </c>
      <c r="H48" s="64">
        <v>42</v>
      </c>
      <c r="I48" s="64">
        <v>42</v>
      </c>
      <c r="J48" s="64">
        <v>42</v>
      </c>
      <c r="K48" s="64">
        <v>42</v>
      </c>
      <c r="L48" s="64">
        <v>42</v>
      </c>
      <c r="M48" s="64">
        <v>42</v>
      </c>
      <c r="N48" s="64">
        <v>42</v>
      </c>
    </row>
    <row r="49" spans="1:14" ht="15" x14ac:dyDescent="0.2">
      <c r="A49" s="45">
        <v>48</v>
      </c>
      <c r="B49" s="63" t="s">
        <v>90</v>
      </c>
      <c r="C49" s="64">
        <v>44</v>
      </c>
      <c r="D49" s="64">
        <v>44</v>
      </c>
      <c r="E49" s="64">
        <v>44</v>
      </c>
      <c r="F49" s="64">
        <v>44</v>
      </c>
      <c r="G49" s="64">
        <v>44</v>
      </c>
      <c r="H49" s="64">
        <v>44</v>
      </c>
      <c r="I49" s="64">
        <v>44</v>
      </c>
      <c r="J49" s="64">
        <v>44</v>
      </c>
      <c r="K49" s="64">
        <v>44</v>
      </c>
      <c r="L49" s="64">
        <v>44</v>
      </c>
      <c r="M49" s="64">
        <v>44</v>
      </c>
      <c r="N49" s="64">
        <v>44</v>
      </c>
    </row>
    <row r="50" spans="1:14" ht="15" x14ac:dyDescent="0.2">
      <c r="A50" s="45">
        <v>49</v>
      </c>
      <c r="B50" s="63" t="s">
        <v>91</v>
      </c>
      <c r="C50" s="51">
        <v>52</v>
      </c>
      <c r="D50" s="51">
        <v>52</v>
      </c>
      <c r="E50" s="51">
        <v>52</v>
      </c>
      <c r="F50" s="51">
        <v>52</v>
      </c>
      <c r="G50" s="51">
        <v>52</v>
      </c>
      <c r="H50" s="51">
        <v>52</v>
      </c>
      <c r="I50" s="51">
        <v>52</v>
      </c>
      <c r="J50" s="51">
        <v>52</v>
      </c>
      <c r="K50" s="51">
        <v>52</v>
      </c>
      <c r="L50" s="51">
        <v>52</v>
      </c>
      <c r="M50" s="51">
        <v>52</v>
      </c>
      <c r="N50" s="51">
        <v>52</v>
      </c>
    </row>
    <row r="51" spans="1:14" ht="15" x14ac:dyDescent="0.2">
      <c r="A51" s="45">
        <v>50</v>
      </c>
      <c r="B51" s="63" t="s">
        <v>92</v>
      </c>
      <c r="C51" s="66">
        <v>38</v>
      </c>
      <c r="D51" s="66">
        <v>38</v>
      </c>
      <c r="E51" s="51">
        <v>39</v>
      </c>
      <c r="F51" s="51">
        <v>39</v>
      </c>
      <c r="G51" s="51">
        <v>39</v>
      </c>
      <c r="H51" s="51">
        <v>39</v>
      </c>
      <c r="I51" s="51">
        <v>39</v>
      </c>
      <c r="J51" s="51">
        <v>39</v>
      </c>
      <c r="K51" s="51">
        <v>39</v>
      </c>
      <c r="L51" s="51">
        <v>39</v>
      </c>
      <c r="M51" s="51">
        <v>39</v>
      </c>
      <c r="N51" s="51">
        <v>39</v>
      </c>
    </row>
    <row r="52" spans="1:14" ht="15" x14ac:dyDescent="0.2">
      <c r="A52" s="45">
        <v>51</v>
      </c>
      <c r="B52" s="63" t="s">
        <v>93</v>
      </c>
      <c r="C52" s="64">
        <v>44</v>
      </c>
      <c r="D52" s="64">
        <v>44</v>
      </c>
      <c r="E52" s="64">
        <v>44</v>
      </c>
      <c r="F52" s="64">
        <v>44</v>
      </c>
      <c r="G52" s="64">
        <v>44</v>
      </c>
      <c r="H52" s="64">
        <v>44</v>
      </c>
      <c r="I52" s="64">
        <v>44</v>
      </c>
      <c r="J52" s="64">
        <v>44</v>
      </c>
      <c r="K52" s="64">
        <v>44</v>
      </c>
      <c r="L52" s="64">
        <v>44</v>
      </c>
      <c r="M52" s="64">
        <v>44</v>
      </c>
      <c r="N52" s="64">
        <v>44</v>
      </c>
    </row>
    <row r="53" spans="1:14" ht="15" x14ac:dyDescent="0.2">
      <c r="A53" s="45">
        <v>52</v>
      </c>
      <c r="B53" s="63" t="s">
        <v>94</v>
      </c>
      <c r="C53" s="64">
        <v>45</v>
      </c>
      <c r="D53" s="64">
        <v>45</v>
      </c>
      <c r="E53" s="64">
        <v>45</v>
      </c>
      <c r="F53" s="64">
        <v>45</v>
      </c>
      <c r="G53" s="64">
        <v>45</v>
      </c>
      <c r="H53" s="64">
        <v>45</v>
      </c>
      <c r="I53" s="64">
        <v>45</v>
      </c>
      <c r="J53" s="64">
        <v>45</v>
      </c>
      <c r="K53" s="64">
        <v>45</v>
      </c>
      <c r="L53" s="64">
        <v>45</v>
      </c>
      <c r="M53" s="64">
        <v>45</v>
      </c>
      <c r="N53" s="64">
        <v>45</v>
      </c>
    </row>
    <row r="54" spans="1:14" ht="15" x14ac:dyDescent="0.2">
      <c r="A54" s="45">
        <v>53</v>
      </c>
      <c r="B54" s="63" t="s">
        <v>95</v>
      </c>
      <c r="C54" s="66">
        <v>38</v>
      </c>
      <c r="D54" s="66">
        <v>38</v>
      </c>
      <c r="E54" s="51">
        <v>39</v>
      </c>
      <c r="F54" s="51">
        <v>39</v>
      </c>
      <c r="G54" s="51">
        <v>39</v>
      </c>
      <c r="H54" s="51">
        <v>39</v>
      </c>
      <c r="I54" s="51">
        <v>39</v>
      </c>
      <c r="J54" s="51">
        <v>39</v>
      </c>
      <c r="K54" s="51">
        <v>39</v>
      </c>
      <c r="L54" s="51">
        <v>39</v>
      </c>
      <c r="M54" s="51">
        <v>39</v>
      </c>
      <c r="N54" s="51">
        <v>39</v>
      </c>
    </row>
    <row r="55" spans="1:14" ht="15" x14ac:dyDescent="0.2">
      <c r="A55" s="45">
        <v>54</v>
      </c>
      <c r="B55" s="63" t="s">
        <v>96</v>
      </c>
      <c r="C55" s="64">
        <v>40</v>
      </c>
      <c r="D55" s="64">
        <v>40</v>
      </c>
      <c r="E55" s="64">
        <v>40</v>
      </c>
      <c r="F55" s="64">
        <v>40</v>
      </c>
      <c r="G55" s="64">
        <v>40</v>
      </c>
      <c r="H55" s="64">
        <v>40</v>
      </c>
      <c r="I55" s="64">
        <v>40</v>
      </c>
      <c r="J55" s="64">
        <v>40</v>
      </c>
      <c r="K55" s="64">
        <v>40</v>
      </c>
      <c r="L55" s="64">
        <v>40</v>
      </c>
      <c r="M55" s="64">
        <v>40</v>
      </c>
      <c r="N55" s="64">
        <v>40</v>
      </c>
    </row>
    <row r="56" spans="1:14" ht="15" x14ac:dyDescent="0.2">
      <c r="A56" s="45">
        <v>55</v>
      </c>
      <c r="B56" s="63" t="s">
        <v>97</v>
      </c>
      <c r="C56" s="66">
        <v>38</v>
      </c>
      <c r="D56" s="66">
        <v>38</v>
      </c>
      <c r="E56" s="51">
        <v>39</v>
      </c>
      <c r="F56" s="51">
        <v>39</v>
      </c>
      <c r="G56" s="51">
        <v>39</v>
      </c>
      <c r="H56" s="51">
        <v>39</v>
      </c>
      <c r="I56" s="51">
        <v>39</v>
      </c>
      <c r="J56" s="51">
        <v>39</v>
      </c>
      <c r="K56" s="51">
        <v>39</v>
      </c>
      <c r="L56" s="51">
        <v>39</v>
      </c>
      <c r="M56" s="51">
        <v>39</v>
      </c>
      <c r="N56" s="51">
        <v>39</v>
      </c>
    </row>
    <row r="57" spans="1:14" ht="15" x14ac:dyDescent="0.2">
      <c r="A57" s="45">
        <v>56</v>
      </c>
      <c r="B57" s="63" t="s">
        <v>98</v>
      </c>
      <c r="C57" s="66">
        <v>51</v>
      </c>
      <c r="D57" s="66">
        <v>51</v>
      </c>
      <c r="E57" s="51">
        <v>52</v>
      </c>
      <c r="F57" s="51">
        <v>52</v>
      </c>
      <c r="G57" s="51">
        <v>52</v>
      </c>
      <c r="H57" s="51">
        <v>52</v>
      </c>
      <c r="I57" s="51">
        <v>52</v>
      </c>
      <c r="J57" s="51">
        <v>52</v>
      </c>
      <c r="K57" s="51">
        <v>52</v>
      </c>
      <c r="L57" s="51">
        <v>52</v>
      </c>
      <c r="M57" s="51">
        <v>52</v>
      </c>
      <c r="N57" s="51">
        <v>52</v>
      </c>
    </row>
    <row r="58" spans="1:14" ht="15" x14ac:dyDescent="0.2">
      <c r="A58" s="45">
        <v>57</v>
      </c>
      <c r="B58" s="63" t="s">
        <v>99</v>
      </c>
      <c r="C58" s="64">
        <v>38</v>
      </c>
      <c r="D58" s="64">
        <v>38</v>
      </c>
      <c r="E58" s="64">
        <v>38</v>
      </c>
      <c r="F58" s="64">
        <v>38</v>
      </c>
      <c r="G58" s="64">
        <v>38</v>
      </c>
      <c r="H58" s="64">
        <v>38</v>
      </c>
      <c r="I58" s="64">
        <v>38</v>
      </c>
      <c r="J58" s="64">
        <v>38</v>
      </c>
      <c r="K58" s="64">
        <v>38</v>
      </c>
      <c r="L58" s="64">
        <v>38</v>
      </c>
      <c r="M58" s="64">
        <v>38</v>
      </c>
      <c r="N58" s="64">
        <v>38</v>
      </c>
    </row>
    <row r="59" spans="1:14" ht="15" x14ac:dyDescent="0.2">
      <c r="A59" s="45">
        <v>58</v>
      </c>
      <c r="B59" s="63" t="s">
        <v>100</v>
      </c>
      <c r="C59" s="64">
        <v>48.5</v>
      </c>
      <c r="D59" s="64">
        <v>48.5</v>
      </c>
      <c r="E59" s="64">
        <v>48.5</v>
      </c>
      <c r="F59" s="64">
        <v>48.5</v>
      </c>
      <c r="G59" s="64">
        <v>48.5</v>
      </c>
      <c r="H59" s="64">
        <v>48.5</v>
      </c>
      <c r="I59" s="64">
        <v>48.5</v>
      </c>
      <c r="J59" s="64">
        <v>48.5</v>
      </c>
      <c r="K59" s="64">
        <v>48.5</v>
      </c>
      <c r="L59" s="64">
        <v>48.5</v>
      </c>
      <c r="M59" s="64">
        <v>48.5</v>
      </c>
      <c r="N59" s="64">
        <v>48.5</v>
      </c>
    </row>
    <row r="60" spans="1:14" ht="15" x14ac:dyDescent="0.2">
      <c r="A60" s="45">
        <v>59</v>
      </c>
      <c r="B60" s="63" t="s">
        <v>101</v>
      </c>
      <c r="C60" s="64">
        <v>38</v>
      </c>
      <c r="D60" s="64">
        <v>38</v>
      </c>
      <c r="E60" s="64">
        <v>38</v>
      </c>
      <c r="F60" s="64">
        <v>38</v>
      </c>
      <c r="G60" s="64">
        <v>38</v>
      </c>
      <c r="H60" s="64">
        <v>38</v>
      </c>
      <c r="I60" s="64">
        <v>38</v>
      </c>
      <c r="J60" s="64">
        <v>38</v>
      </c>
      <c r="K60" s="64">
        <v>38</v>
      </c>
      <c r="L60" s="64">
        <v>38</v>
      </c>
      <c r="M60" s="64">
        <v>38</v>
      </c>
      <c r="N60" s="64">
        <v>38</v>
      </c>
    </row>
    <row r="61" spans="1:14" ht="15" x14ac:dyDescent="0.2">
      <c r="A61" s="45">
        <v>60</v>
      </c>
      <c r="B61" s="63" t="s">
        <v>102</v>
      </c>
      <c r="C61" s="64">
        <v>38</v>
      </c>
      <c r="D61" s="64">
        <v>38</v>
      </c>
      <c r="E61" s="64">
        <v>38</v>
      </c>
      <c r="F61" s="64">
        <v>38</v>
      </c>
      <c r="G61" s="64">
        <v>38</v>
      </c>
      <c r="H61" s="64">
        <v>38</v>
      </c>
      <c r="I61" s="64">
        <v>38</v>
      </c>
      <c r="J61" s="64">
        <v>38</v>
      </c>
      <c r="K61" s="64">
        <v>38</v>
      </c>
      <c r="L61" s="64">
        <v>38</v>
      </c>
      <c r="M61" s="64">
        <v>38</v>
      </c>
      <c r="N61" s="64">
        <v>38</v>
      </c>
    </row>
    <row r="62" spans="1:14" ht="15" x14ac:dyDescent="0.2">
      <c r="A62" s="45">
        <v>61</v>
      </c>
      <c r="B62" s="63" t="s">
        <v>103</v>
      </c>
      <c r="C62" s="64">
        <v>40</v>
      </c>
      <c r="D62" s="64">
        <v>40</v>
      </c>
      <c r="E62" s="64">
        <v>40</v>
      </c>
      <c r="F62" s="64">
        <v>40</v>
      </c>
      <c r="G62" s="64">
        <v>40</v>
      </c>
      <c r="H62" s="64">
        <v>40</v>
      </c>
      <c r="I62" s="64">
        <v>40</v>
      </c>
      <c r="J62" s="64">
        <v>40</v>
      </c>
      <c r="K62" s="64">
        <v>40</v>
      </c>
      <c r="L62" s="64">
        <v>40</v>
      </c>
      <c r="M62" s="64">
        <v>40</v>
      </c>
      <c r="N62" s="64">
        <v>40</v>
      </c>
    </row>
    <row r="63" spans="1:14" ht="15" x14ac:dyDescent="0.2">
      <c r="A63" s="45">
        <v>62</v>
      </c>
      <c r="B63" s="63" t="s">
        <v>104</v>
      </c>
      <c r="C63" s="64">
        <v>36</v>
      </c>
      <c r="D63" s="64">
        <v>36</v>
      </c>
      <c r="E63" s="64">
        <v>36</v>
      </c>
      <c r="F63" s="64">
        <v>36</v>
      </c>
      <c r="G63" s="64">
        <v>36</v>
      </c>
      <c r="H63" s="64">
        <v>36</v>
      </c>
      <c r="I63" s="64">
        <v>36</v>
      </c>
      <c r="J63" s="64">
        <v>36</v>
      </c>
      <c r="K63" s="64">
        <v>36</v>
      </c>
      <c r="L63" s="64">
        <v>36</v>
      </c>
      <c r="M63" s="64">
        <v>36</v>
      </c>
      <c r="N63" s="64">
        <v>36</v>
      </c>
    </row>
    <row r="64" spans="1:14" ht="15" x14ac:dyDescent="0.2">
      <c r="A64" s="45">
        <v>63</v>
      </c>
      <c r="B64" s="63" t="s">
        <v>105</v>
      </c>
      <c r="C64" s="64">
        <v>38</v>
      </c>
      <c r="D64" s="64">
        <v>38</v>
      </c>
      <c r="E64" s="64">
        <v>38</v>
      </c>
      <c r="F64" s="64">
        <v>38</v>
      </c>
      <c r="G64" s="64">
        <v>38</v>
      </c>
      <c r="H64" s="64">
        <v>38</v>
      </c>
      <c r="I64" s="64">
        <v>38</v>
      </c>
      <c r="J64" s="64">
        <v>38</v>
      </c>
      <c r="K64" s="64">
        <v>38</v>
      </c>
      <c r="L64" s="64">
        <v>38</v>
      </c>
      <c r="M64" s="64">
        <v>38</v>
      </c>
      <c r="N64" s="64">
        <v>38</v>
      </c>
    </row>
    <row r="65" spans="1:15" ht="15" x14ac:dyDescent="0.2">
      <c r="A65" s="45">
        <v>64</v>
      </c>
      <c r="B65" s="63" t="s">
        <v>106</v>
      </c>
      <c r="C65" s="64">
        <v>38</v>
      </c>
      <c r="D65" s="64">
        <v>38</v>
      </c>
      <c r="E65" s="64">
        <v>38</v>
      </c>
      <c r="F65" s="64">
        <v>38</v>
      </c>
      <c r="G65" s="64">
        <v>38</v>
      </c>
      <c r="H65" s="64">
        <v>38</v>
      </c>
      <c r="I65" s="64">
        <v>38</v>
      </c>
      <c r="J65" s="64">
        <v>38</v>
      </c>
      <c r="K65" s="64">
        <v>38</v>
      </c>
      <c r="L65" s="64">
        <v>38</v>
      </c>
      <c r="M65" s="64">
        <v>38</v>
      </c>
      <c r="N65" s="64">
        <v>38</v>
      </c>
    </row>
    <row r="66" spans="1:15" ht="15" x14ac:dyDescent="0.2">
      <c r="A66" s="45">
        <v>65</v>
      </c>
      <c r="B66" s="63" t="s">
        <v>107</v>
      </c>
      <c r="C66" s="64">
        <v>50</v>
      </c>
      <c r="D66" s="64">
        <v>50</v>
      </c>
      <c r="E66" s="64">
        <v>50</v>
      </c>
      <c r="F66" s="64">
        <v>50</v>
      </c>
      <c r="G66" s="64">
        <v>50</v>
      </c>
      <c r="H66" s="64">
        <v>50</v>
      </c>
      <c r="I66" s="64">
        <v>50</v>
      </c>
      <c r="J66" s="64">
        <v>50</v>
      </c>
      <c r="K66" s="64">
        <v>50</v>
      </c>
      <c r="L66" s="64">
        <v>50</v>
      </c>
      <c r="M66" s="64">
        <v>50</v>
      </c>
      <c r="N66" s="64">
        <v>50</v>
      </c>
    </row>
    <row r="67" spans="1:15" ht="15" x14ac:dyDescent="0.2">
      <c r="A67" s="45">
        <v>66</v>
      </c>
      <c r="B67" s="63" t="s">
        <v>108</v>
      </c>
      <c r="C67" s="64">
        <v>38</v>
      </c>
      <c r="D67" s="64">
        <v>38</v>
      </c>
      <c r="E67" s="64">
        <v>38</v>
      </c>
      <c r="F67" s="64">
        <v>38</v>
      </c>
      <c r="G67" s="64">
        <v>38</v>
      </c>
      <c r="H67" s="64">
        <v>38</v>
      </c>
      <c r="I67" s="64">
        <v>38</v>
      </c>
      <c r="J67" s="64">
        <v>38</v>
      </c>
      <c r="K67" s="64">
        <v>38</v>
      </c>
      <c r="L67" s="64">
        <v>38</v>
      </c>
      <c r="M67" s="64">
        <v>38</v>
      </c>
      <c r="N67" s="64">
        <v>38</v>
      </c>
    </row>
    <row r="68" spans="1:15" ht="15" x14ac:dyDescent="0.2">
      <c r="A68" s="45">
        <v>67</v>
      </c>
      <c r="B68" s="63" t="s">
        <v>109</v>
      </c>
      <c r="C68" s="64">
        <v>48.5</v>
      </c>
      <c r="D68" s="64">
        <v>48.5</v>
      </c>
      <c r="E68" s="64">
        <v>48.5</v>
      </c>
      <c r="F68" s="64">
        <v>48.5</v>
      </c>
      <c r="G68" s="64">
        <v>48.5</v>
      </c>
      <c r="H68" s="64">
        <v>48.5</v>
      </c>
      <c r="I68" s="64">
        <v>48.5</v>
      </c>
      <c r="J68" s="64">
        <v>48.5</v>
      </c>
      <c r="K68" s="64">
        <v>48.5</v>
      </c>
      <c r="L68" s="64">
        <v>48.5</v>
      </c>
      <c r="M68" s="64">
        <v>48.5</v>
      </c>
      <c r="N68" s="64">
        <v>48.5</v>
      </c>
    </row>
    <row r="69" spans="1:15" ht="15" x14ac:dyDescent="0.2">
      <c r="A69" s="45">
        <v>68</v>
      </c>
      <c r="B69" s="63" t="s">
        <v>110</v>
      </c>
      <c r="C69" s="66">
        <v>38</v>
      </c>
      <c r="D69" s="66">
        <v>38</v>
      </c>
      <c r="E69" s="66">
        <v>38</v>
      </c>
      <c r="F69" s="66">
        <v>38</v>
      </c>
      <c r="G69" s="66">
        <v>38</v>
      </c>
      <c r="H69" s="51">
        <v>39</v>
      </c>
      <c r="I69" s="51">
        <v>39</v>
      </c>
      <c r="J69" s="51">
        <v>39</v>
      </c>
      <c r="K69" s="51">
        <v>39</v>
      </c>
      <c r="L69" s="51">
        <v>39</v>
      </c>
      <c r="M69" s="51">
        <v>39</v>
      </c>
      <c r="N69" s="51">
        <v>39</v>
      </c>
    </row>
    <row r="70" spans="1:15" ht="15" x14ac:dyDescent="0.2">
      <c r="A70" s="45">
        <v>69</v>
      </c>
      <c r="B70" s="63" t="s">
        <v>111</v>
      </c>
      <c r="C70" s="64">
        <v>44</v>
      </c>
      <c r="D70" s="64">
        <v>44</v>
      </c>
      <c r="E70" s="64">
        <v>44</v>
      </c>
      <c r="F70" s="64">
        <v>44</v>
      </c>
      <c r="G70" s="64">
        <v>44</v>
      </c>
      <c r="H70" s="64">
        <v>44</v>
      </c>
      <c r="I70" s="64">
        <v>44</v>
      </c>
      <c r="J70" s="64">
        <v>44</v>
      </c>
      <c r="K70" s="64">
        <v>44</v>
      </c>
      <c r="L70" s="64">
        <v>44</v>
      </c>
      <c r="M70" s="64">
        <v>44</v>
      </c>
      <c r="N70" s="64">
        <v>44</v>
      </c>
    </row>
    <row r="71" spans="1:15" ht="15" x14ac:dyDescent="0.2">
      <c r="A71" s="45">
        <v>70</v>
      </c>
      <c r="B71" s="63" t="s">
        <v>112</v>
      </c>
      <c r="C71" s="51">
        <v>57.5</v>
      </c>
      <c r="D71" s="51">
        <v>57.5</v>
      </c>
      <c r="E71" s="51">
        <v>57.5</v>
      </c>
      <c r="F71" s="51">
        <v>57.5</v>
      </c>
      <c r="G71" s="51">
        <v>57.5</v>
      </c>
      <c r="H71" s="51">
        <v>57.5</v>
      </c>
      <c r="I71" s="51">
        <v>57.5</v>
      </c>
      <c r="J71" s="51">
        <v>57.5</v>
      </c>
      <c r="K71" s="51">
        <v>57.5</v>
      </c>
      <c r="L71" s="51">
        <v>57.5</v>
      </c>
      <c r="M71" s="51">
        <v>57.5</v>
      </c>
      <c r="N71" s="51">
        <v>57.5</v>
      </c>
    </row>
    <row r="72" spans="1:15" ht="15" x14ac:dyDescent="0.2">
      <c r="A72" s="45">
        <v>71</v>
      </c>
      <c r="B72" s="63" t="s">
        <v>136</v>
      </c>
      <c r="C72" s="64">
        <v>45</v>
      </c>
      <c r="D72" s="64">
        <v>45</v>
      </c>
      <c r="E72" s="64">
        <v>45</v>
      </c>
      <c r="F72" s="64">
        <v>45</v>
      </c>
      <c r="G72" s="64">
        <v>45</v>
      </c>
      <c r="H72" s="64">
        <v>45</v>
      </c>
      <c r="I72" s="64">
        <v>45</v>
      </c>
      <c r="J72" s="64">
        <v>45</v>
      </c>
      <c r="K72" s="64">
        <v>45</v>
      </c>
      <c r="L72" s="64">
        <v>45</v>
      </c>
      <c r="M72" s="64">
        <v>45</v>
      </c>
      <c r="N72" s="64">
        <v>45</v>
      </c>
      <c r="O72" s="59"/>
    </row>
    <row r="73" spans="1:15" ht="15" x14ac:dyDescent="0.2">
      <c r="A73" s="45">
        <v>72</v>
      </c>
      <c r="B73" s="63" t="s">
        <v>113</v>
      </c>
      <c r="C73" s="64">
        <v>40</v>
      </c>
      <c r="D73" s="64">
        <v>40</v>
      </c>
      <c r="E73" s="64">
        <v>40</v>
      </c>
      <c r="F73" s="64">
        <v>40</v>
      </c>
      <c r="G73" s="64">
        <v>40</v>
      </c>
      <c r="H73" s="64">
        <v>40</v>
      </c>
      <c r="I73" s="64">
        <v>40</v>
      </c>
      <c r="J73" s="64">
        <v>40</v>
      </c>
      <c r="K73" s="64">
        <v>40</v>
      </c>
      <c r="L73" s="64">
        <v>40</v>
      </c>
      <c r="M73" s="64">
        <v>40</v>
      </c>
      <c r="N73" s="64">
        <v>40</v>
      </c>
    </row>
    <row r="74" spans="1:15" ht="15" x14ac:dyDescent="0.2">
      <c r="A74" s="45">
        <v>73</v>
      </c>
      <c r="B74" s="63" t="s">
        <v>114</v>
      </c>
      <c r="C74" s="51">
        <v>57.5</v>
      </c>
      <c r="D74" s="51">
        <v>57.5</v>
      </c>
      <c r="E74" s="51">
        <v>57.5</v>
      </c>
      <c r="F74" s="51">
        <v>57.5</v>
      </c>
      <c r="G74" s="51">
        <v>57.5</v>
      </c>
      <c r="H74" s="51">
        <v>57.5</v>
      </c>
      <c r="I74" s="51">
        <v>57.5</v>
      </c>
      <c r="J74" s="51">
        <v>57.5</v>
      </c>
      <c r="K74" s="51">
        <v>57.5</v>
      </c>
      <c r="L74" s="51">
        <v>57.5</v>
      </c>
      <c r="M74" s="51">
        <v>57.5</v>
      </c>
      <c r="N74" s="51">
        <v>57.5</v>
      </c>
    </row>
    <row r="75" spans="1:15" ht="15" x14ac:dyDescent="0.2">
      <c r="A75" s="45">
        <v>74</v>
      </c>
      <c r="B75" s="63" t="s">
        <v>115</v>
      </c>
      <c r="C75" s="66">
        <v>38</v>
      </c>
      <c r="D75" s="66">
        <v>38</v>
      </c>
      <c r="E75" s="51">
        <v>39</v>
      </c>
      <c r="F75" s="51">
        <v>39</v>
      </c>
      <c r="G75" s="51">
        <v>39</v>
      </c>
      <c r="H75" s="51">
        <v>39</v>
      </c>
      <c r="I75" s="51">
        <v>39</v>
      </c>
      <c r="J75" s="51">
        <v>39</v>
      </c>
      <c r="K75" s="51">
        <v>39</v>
      </c>
      <c r="L75" s="51">
        <v>39</v>
      </c>
      <c r="M75" s="51">
        <v>39</v>
      </c>
      <c r="N75" s="51">
        <v>39</v>
      </c>
    </row>
    <row r="76" spans="1:15" ht="15" x14ac:dyDescent="0.2">
      <c r="A76" s="45">
        <v>75</v>
      </c>
      <c r="B76" s="63" t="s">
        <v>116</v>
      </c>
      <c r="C76" s="64">
        <v>38</v>
      </c>
      <c r="D76" s="64">
        <v>38</v>
      </c>
      <c r="E76" s="64">
        <v>38</v>
      </c>
      <c r="F76" s="64">
        <v>38</v>
      </c>
      <c r="G76" s="64">
        <v>38</v>
      </c>
      <c r="H76" s="64">
        <v>38</v>
      </c>
      <c r="I76" s="64">
        <v>38</v>
      </c>
      <c r="J76" s="64">
        <v>38</v>
      </c>
      <c r="K76" s="64">
        <v>38</v>
      </c>
      <c r="L76" s="64">
        <v>38</v>
      </c>
      <c r="M76" s="64">
        <v>38</v>
      </c>
      <c r="N76" s="64">
        <v>38</v>
      </c>
    </row>
    <row r="77" spans="1:15" ht="15" x14ac:dyDescent="0.2">
      <c r="A77" s="45">
        <v>76</v>
      </c>
      <c r="B77" s="63" t="s">
        <v>117</v>
      </c>
      <c r="C77" s="64">
        <v>40.5</v>
      </c>
      <c r="D77" s="64">
        <v>40.5</v>
      </c>
      <c r="E77" s="64">
        <v>40.5</v>
      </c>
      <c r="F77" s="64">
        <v>40.5</v>
      </c>
      <c r="G77" s="64">
        <v>40.5</v>
      </c>
      <c r="H77" s="64">
        <v>40.5</v>
      </c>
      <c r="I77" s="64">
        <v>40.5</v>
      </c>
      <c r="J77" s="64">
        <v>40.5</v>
      </c>
      <c r="K77" s="64">
        <v>40.5</v>
      </c>
      <c r="L77" s="64">
        <v>40.5</v>
      </c>
      <c r="M77" s="64">
        <v>40.5</v>
      </c>
      <c r="N77" s="64">
        <v>40.5</v>
      </c>
    </row>
    <row r="78" spans="1:15" ht="15" x14ac:dyDescent="0.2">
      <c r="A78" s="45">
        <v>77</v>
      </c>
      <c r="B78" s="63" t="s">
        <v>118</v>
      </c>
      <c r="C78" s="64">
        <v>38</v>
      </c>
      <c r="D78" s="64">
        <v>38</v>
      </c>
      <c r="E78" s="64">
        <v>38</v>
      </c>
      <c r="F78" s="64">
        <v>38</v>
      </c>
      <c r="G78" s="64">
        <v>38</v>
      </c>
      <c r="H78" s="64">
        <v>38</v>
      </c>
      <c r="I78" s="64">
        <v>38</v>
      </c>
      <c r="J78" s="64">
        <v>38</v>
      </c>
      <c r="K78" s="64">
        <v>38</v>
      </c>
      <c r="L78" s="64">
        <v>38</v>
      </c>
      <c r="M78" s="64">
        <v>38</v>
      </c>
      <c r="N78" s="64">
        <v>38</v>
      </c>
    </row>
    <row r="79" spans="1:15" ht="15" x14ac:dyDescent="0.2">
      <c r="A79" s="45">
        <v>78</v>
      </c>
      <c r="B79" s="63" t="s">
        <v>119</v>
      </c>
      <c r="C79" s="64">
        <v>44</v>
      </c>
      <c r="D79" s="64">
        <v>44</v>
      </c>
      <c r="E79" s="64">
        <v>44</v>
      </c>
      <c r="F79" s="64">
        <v>44</v>
      </c>
      <c r="G79" s="64">
        <v>44</v>
      </c>
      <c r="H79" s="64">
        <v>44</v>
      </c>
      <c r="I79" s="64">
        <v>44</v>
      </c>
      <c r="J79" s="64">
        <v>44</v>
      </c>
      <c r="K79" s="64">
        <v>44</v>
      </c>
      <c r="L79" s="64">
        <v>44</v>
      </c>
      <c r="M79" s="64">
        <v>44</v>
      </c>
      <c r="N79" s="64">
        <v>44</v>
      </c>
    </row>
    <row r="80" spans="1:15" ht="15" x14ac:dyDescent="0.2">
      <c r="A80" s="45">
        <v>79</v>
      </c>
      <c r="B80" s="63" t="s">
        <v>120</v>
      </c>
      <c r="C80" s="66">
        <v>38</v>
      </c>
      <c r="D80" s="66">
        <v>38</v>
      </c>
      <c r="E80" s="51">
        <v>39</v>
      </c>
      <c r="F80" s="51">
        <v>39</v>
      </c>
      <c r="G80" s="51">
        <v>39</v>
      </c>
      <c r="H80" s="51">
        <v>39</v>
      </c>
      <c r="I80" s="51">
        <v>39</v>
      </c>
      <c r="J80" s="51">
        <v>39</v>
      </c>
      <c r="K80" s="51">
        <v>39</v>
      </c>
      <c r="L80" s="51">
        <v>39</v>
      </c>
      <c r="M80" s="51">
        <v>39</v>
      </c>
      <c r="N80" s="51">
        <v>39</v>
      </c>
    </row>
    <row r="81" spans="1:14" ht="15" x14ac:dyDescent="0.2">
      <c r="A81" s="45">
        <v>80</v>
      </c>
      <c r="B81" s="63" t="s">
        <v>121</v>
      </c>
      <c r="C81" s="64">
        <v>38</v>
      </c>
      <c r="D81" s="64">
        <v>38</v>
      </c>
      <c r="E81" s="64">
        <v>38</v>
      </c>
      <c r="F81" s="64">
        <v>38</v>
      </c>
      <c r="G81" s="64">
        <v>38</v>
      </c>
      <c r="H81" s="64">
        <v>38</v>
      </c>
      <c r="I81" s="64">
        <v>38</v>
      </c>
      <c r="J81" s="64">
        <v>38</v>
      </c>
      <c r="K81" s="64">
        <v>38</v>
      </c>
      <c r="L81" s="64">
        <v>38</v>
      </c>
      <c r="M81" s="64">
        <v>38</v>
      </c>
      <c r="N81" s="64">
        <v>38</v>
      </c>
    </row>
    <row r="82" spans="1:14" ht="15" x14ac:dyDescent="0.2">
      <c r="A82" s="45">
        <v>81</v>
      </c>
      <c r="B82" s="63" t="s">
        <v>122</v>
      </c>
      <c r="C82" s="64">
        <v>44</v>
      </c>
      <c r="D82" s="64">
        <v>44</v>
      </c>
      <c r="E82" s="64">
        <v>44</v>
      </c>
      <c r="F82" s="64">
        <v>44</v>
      </c>
      <c r="G82" s="64">
        <v>44</v>
      </c>
      <c r="H82" s="64">
        <v>44</v>
      </c>
      <c r="I82" s="64">
        <v>44</v>
      </c>
      <c r="J82" s="64">
        <v>44</v>
      </c>
      <c r="K82" s="64">
        <v>44</v>
      </c>
      <c r="L82" s="64">
        <v>44</v>
      </c>
      <c r="M82" s="64">
        <v>44</v>
      </c>
      <c r="N82" s="64">
        <v>44</v>
      </c>
    </row>
    <row r="83" spans="1:14" ht="15" x14ac:dyDescent="0.2">
      <c r="A83" s="45">
        <v>82</v>
      </c>
      <c r="B83" s="63" t="s">
        <v>123</v>
      </c>
      <c r="C83" s="64">
        <v>36</v>
      </c>
      <c r="D83" s="64">
        <v>36</v>
      </c>
      <c r="E83" s="64">
        <v>36</v>
      </c>
      <c r="F83" s="64">
        <v>36</v>
      </c>
      <c r="G83" s="64">
        <v>36</v>
      </c>
      <c r="H83" s="64">
        <v>36</v>
      </c>
      <c r="I83" s="64">
        <v>36</v>
      </c>
      <c r="J83" s="64">
        <v>36</v>
      </c>
      <c r="K83" s="64">
        <v>36</v>
      </c>
      <c r="L83" s="64">
        <v>36</v>
      </c>
      <c r="M83" s="64">
        <v>36</v>
      </c>
      <c r="N83" s="64">
        <v>36</v>
      </c>
    </row>
    <row r="84" spans="1:14" ht="15" x14ac:dyDescent="0.2">
      <c r="A84" s="45">
        <v>83</v>
      </c>
      <c r="B84" s="63" t="s">
        <v>124</v>
      </c>
      <c r="C84" s="64">
        <v>40</v>
      </c>
      <c r="D84" s="64">
        <v>40</v>
      </c>
      <c r="E84" s="64">
        <v>40</v>
      </c>
      <c r="F84" s="64">
        <v>40</v>
      </c>
      <c r="G84" s="64">
        <v>40</v>
      </c>
      <c r="H84" s="64">
        <v>40</v>
      </c>
      <c r="I84" s="64">
        <v>40</v>
      </c>
      <c r="J84" s="64">
        <v>40</v>
      </c>
      <c r="K84" s="64">
        <v>40</v>
      </c>
      <c r="L84" s="64">
        <v>40</v>
      </c>
      <c r="M84" s="64">
        <v>40</v>
      </c>
      <c r="N84" s="64">
        <v>40</v>
      </c>
    </row>
    <row r="85" spans="1:14" ht="15" x14ac:dyDescent="0.2">
      <c r="A85" s="45">
        <v>84</v>
      </c>
      <c r="B85" s="63" t="s">
        <v>125</v>
      </c>
      <c r="C85" s="64">
        <v>40</v>
      </c>
      <c r="D85" s="64">
        <v>40</v>
      </c>
      <c r="E85" s="64">
        <v>40</v>
      </c>
      <c r="F85" s="64">
        <v>40</v>
      </c>
      <c r="G85" s="64">
        <v>40</v>
      </c>
      <c r="H85" s="64">
        <v>40</v>
      </c>
      <c r="I85" s="64">
        <v>40</v>
      </c>
      <c r="J85" s="64">
        <v>40</v>
      </c>
      <c r="K85" s="64">
        <v>40</v>
      </c>
      <c r="L85" s="64">
        <v>40</v>
      </c>
      <c r="M85" s="64">
        <v>40</v>
      </c>
      <c r="N85" s="64">
        <v>40</v>
      </c>
    </row>
    <row r="86" spans="1:14" ht="15" x14ac:dyDescent="0.2">
      <c r="A86" s="45">
        <v>85</v>
      </c>
      <c r="B86" s="63" t="s">
        <v>126</v>
      </c>
      <c r="C86" s="64">
        <v>44</v>
      </c>
      <c r="D86" s="64">
        <v>44</v>
      </c>
      <c r="E86" s="64">
        <v>44</v>
      </c>
      <c r="F86" s="64">
        <v>44</v>
      </c>
      <c r="G86" s="64">
        <v>44</v>
      </c>
      <c r="H86" s="64">
        <v>44</v>
      </c>
      <c r="I86" s="64">
        <v>44</v>
      </c>
      <c r="J86" s="64">
        <v>44</v>
      </c>
      <c r="K86" s="64">
        <v>44</v>
      </c>
      <c r="L86" s="64">
        <v>44</v>
      </c>
      <c r="M86" s="64">
        <v>44</v>
      </c>
      <c r="N86" s="64">
        <v>44</v>
      </c>
    </row>
    <row r="87" spans="1:14" ht="15" x14ac:dyDescent="0.2">
      <c r="A87" s="45">
        <v>86</v>
      </c>
      <c r="B87" s="63" t="s">
        <v>127</v>
      </c>
      <c r="C87" s="64">
        <v>50.5</v>
      </c>
      <c r="D87" s="51">
        <v>38</v>
      </c>
      <c r="E87" s="51">
        <v>38</v>
      </c>
      <c r="F87" s="51">
        <v>38</v>
      </c>
      <c r="G87" s="51">
        <v>38</v>
      </c>
      <c r="H87" s="51">
        <v>38</v>
      </c>
      <c r="I87" s="51">
        <v>38</v>
      </c>
      <c r="J87" s="51">
        <v>38</v>
      </c>
      <c r="K87" s="51">
        <v>38</v>
      </c>
      <c r="L87" s="51">
        <v>38</v>
      </c>
      <c r="M87" s="51">
        <v>38</v>
      </c>
      <c r="N87" s="51">
        <v>38</v>
      </c>
    </row>
    <row r="88" spans="1:14" ht="15" x14ac:dyDescent="0.2">
      <c r="A88" s="45">
        <v>87</v>
      </c>
      <c r="B88" s="63" t="s">
        <v>128</v>
      </c>
      <c r="C88" s="64">
        <v>44</v>
      </c>
      <c r="D88" s="64">
        <v>44</v>
      </c>
      <c r="E88" s="64">
        <v>44</v>
      </c>
      <c r="F88" s="64">
        <v>44</v>
      </c>
      <c r="G88" s="64">
        <v>44</v>
      </c>
      <c r="H88" s="64">
        <v>44</v>
      </c>
      <c r="I88" s="64">
        <v>44</v>
      </c>
      <c r="J88" s="64">
        <v>44</v>
      </c>
      <c r="K88" s="64">
        <v>44</v>
      </c>
      <c r="L88" s="64">
        <v>44</v>
      </c>
      <c r="M88" s="64">
        <v>44</v>
      </c>
      <c r="N88" s="64">
        <v>44</v>
      </c>
    </row>
    <row r="89" spans="1:14" ht="15" x14ac:dyDescent="0.2">
      <c r="A89" s="45">
        <v>88</v>
      </c>
      <c r="B89" s="63" t="s">
        <v>129</v>
      </c>
      <c r="C89" s="64">
        <v>44</v>
      </c>
      <c r="D89" s="64">
        <v>44</v>
      </c>
      <c r="E89" s="64">
        <v>44</v>
      </c>
      <c r="F89" s="64">
        <v>44</v>
      </c>
      <c r="G89" s="64">
        <v>44</v>
      </c>
      <c r="H89" s="64">
        <v>44</v>
      </c>
      <c r="I89" s="64">
        <v>44</v>
      </c>
      <c r="J89" s="64">
        <v>44</v>
      </c>
      <c r="K89" s="64">
        <v>44</v>
      </c>
      <c r="L89" s="64">
        <v>44</v>
      </c>
      <c r="M89" s="64">
        <v>44</v>
      </c>
      <c r="N89" s="64">
        <v>44</v>
      </c>
    </row>
    <row r="90" spans="1:14" ht="15" x14ac:dyDescent="0.2">
      <c r="A90" s="45">
        <v>89</v>
      </c>
      <c r="B90" s="63" t="s">
        <v>130</v>
      </c>
      <c r="C90" s="64">
        <v>38</v>
      </c>
      <c r="D90" s="64">
        <v>38</v>
      </c>
      <c r="E90" s="64">
        <v>38</v>
      </c>
      <c r="F90" s="64">
        <v>38</v>
      </c>
      <c r="G90" s="64">
        <v>38</v>
      </c>
      <c r="H90" s="64">
        <v>38</v>
      </c>
      <c r="I90" s="64">
        <v>38</v>
      </c>
      <c r="J90" s="64">
        <v>38</v>
      </c>
      <c r="K90" s="64">
        <v>38</v>
      </c>
      <c r="L90" s="64">
        <v>38</v>
      </c>
      <c r="M90" s="64">
        <v>38</v>
      </c>
      <c r="N90" s="64">
        <v>38</v>
      </c>
    </row>
    <row r="91" spans="1:14" ht="15" x14ac:dyDescent="0.2">
      <c r="A91" s="45">
        <v>90</v>
      </c>
      <c r="B91" s="63" t="s">
        <v>131</v>
      </c>
      <c r="C91" s="64">
        <v>46</v>
      </c>
      <c r="D91" s="64">
        <v>46</v>
      </c>
      <c r="E91" s="64">
        <v>46</v>
      </c>
      <c r="F91" s="64">
        <v>46</v>
      </c>
      <c r="G91" s="64">
        <v>46</v>
      </c>
      <c r="H91" s="64">
        <v>46</v>
      </c>
      <c r="I91" s="64">
        <v>46</v>
      </c>
      <c r="J91" s="64">
        <v>46</v>
      </c>
      <c r="K91" s="64">
        <v>46</v>
      </c>
      <c r="L91" s="64">
        <v>46</v>
      </c>
      <c r="M91" s="64">
        <v>46</v>
      </c>
      <c r="N91" s="64">
        <v>46</v>
      </c>
    </row>
    <row r="92" spans="1:14" ht="15" x14ac:dyDescent="0.2">
      <c r="A92" s="45">
        <v>91</v>
      </c>
      <c r="B92" s="63" t="s">
        <v>132</v>
      </c>
      <c r="C92" s="66">
        <v>38</v>
      </c>
      <c r="D92" s="66">
        <v>38</v>
      </c>
      <c r="E92" s="66">
        <v>38</v>
      </c>
      <c r="F92" s="66">
        <v>38</v>
      </c>
      <c r="G92" s="51">
        <v>39</v>
      </c>
      <c r="H92" s="51">
        <v>39</v>
      </c>
      <c r="I92" s="51">
        <v>39</v>
      </c>
      <c r="J92" s="51">
        <v>39</v>
      </c>
      <c r="K92" s="51">
        <v>39</v>
      </c>
      <c r="L92" s="51">
        <v>39</v>
      </c>
      <c r="M92" s="51">
        <v>39</v>
      </c>
      <c r="N92" s="51">
        <v>39</v>
      </c>
    </row>
    <row r="93" spans="1:14" ht="15" x14ac:dyDescent="0.2">
      <c r="A93" s="45">
        <v>92</v>
      </c>
      <c r="B93" s="63" t="s">
        <v>133</v>
      </c>
      <c r="C93" s="64">
        <v>38</v>
      </c>
      <c r="D93" s="64">
        <v>38</v>
      </c>
      <c r="E93" s="64">
        <v>38</v>
      </c>
      <c r="F93" s="64">
        <v>38</v>
      </c>
      <c r="G93" s="64">
        <v>38</v>
      </c>
      <c r="H93" s="64">
        <v>38</v>
      </c>
      <c r="I93" s="64">
        <v>38</v>
      </c>
      <c r="J93" s="64">
        <v>38</v>
      </c>
      <c r="K93" s="64">
        <v>38</v>
      </c>
      <c r="L93" s="64">
        <v>38</v>
      </c>
      <c r="M93" s="64">
        <v>38</v>
      </c>
      <c r="N93" s="64">
        <v>38</v>
      </c>
    </row>
    <row r="94" spans="1:14" ht="15" x14ac:dyDescent="0.2">
      <c r="A94" s="49">
        <v>93</v>
      </c>
      <c r="B94" s="63" t="s">
        <v>42</v>
      </c>
      <c r="C94" s="51">
        <v>57.5</v>
      </c>
      <c r="D94" s="51">
        <v>57.5</v>
      </c>
      <c r="E94" s="51">
        <v>57.5</v>
      </c>
      <c r="F94" s="51">
        <v>57.5</v>
      </c>
      <c r="G94" s="51">
        <v>57.5</v>
      </c>
      <c r="H94" s="51">
        <v>57.5</v>
      </c>
      <c r="I94" s="51">
        <v>57.5</v>
      </c>
      <c r="J94" s="51">
        <v>57.5</v>
      </c>
      <c r="K94" s="51">
        <v>57.5</v>
      </c>
      <c r="L94" s="51">
        <v>57.5</v>
      </c>
      <c r="M94" s="51">
        <v>57.5</v>
      </c>
      <c r="N94" s="51">
        <v>57.5</v>
      </c>
    </row>
    <row r="95" spans="1:14" ht="15" x14ac:dyDescent="0.2">
      <c r="A95" s="45">
        <v>94</v>
      </c>
      <c r="B95" s="63" t="s">
        <v>45</v>
      </c>
      <c r="C95" s="66">
        <v>38</v>
      </c>
      <c r="D95" s="66">
        <v>38</v>
      </c>
      <c r="E95" s="51">
        <v>39</v>
      </c>
      <c r="F95" s="51">
        <v>39</v>
      </c>
      <c r="G95" s="51">
        <v>39</v>
      </c>
      <c r="H95" s="51">
        <v>39</v>
      </c>
      <c r="I95" s="51">
        <v>39</v>
      </c>
      <c r="J95" s="51">
        <v>39</v>
      </c>
      <c r="K95" s="51">
        <v>39</v>
      </c>
      <c r="L95" s="51">
        <v>39</v>
      </c>
      <c r="M95" s="51">
        <v>39</v>
      </c>
      <c r="N95" s="51">
        <v>39</v>
      </c>
    </row>
    <row r="96" spans="1:14" ht="15" x14ac:dyDescent="0.2">
      <c r="A96" s="45">
        <v>95</v>
      </c>
      <c r="B96" s="49" t="s">
        <v>24</v>
      </c>
      <c r="C96" s="51">
        <v>0</v>
      </c>
      <c r="D96" s="51">
        <v>0</v>
      </c>
      <c r="E96" s="51">
        <v>0</v>
      </c>
      <c r="F96" s="51">
        <v>0</v>
      </c>
      <c r="G96" s="51">
        <v>0</v>
      </c>
      <c r="H96" s="51">
        <v>0</v>
      </c>
      <c r="I96" s="51">
        <v>0</v>
      </c>
      <c r="J96" s="51">
        <v>0</v>
      </c>
      <c r="K96" s="51">
        <v>0</v>
      </c>
      <c r="L96" s="51">
        <v>0</v>
      </c>
      <c r="M96" s="51">
        <v>0</v>
      </c>
      <c r="N96" s="51">
        <v>0</v>
      </c>
    </row>
    <row r="97" spans="1:14" ht="15" x14ac:dyDescent="0.2">
      <c r="A97" s="45">
        <v>96</v>
      </c>
      <c r="B97" s="45" t="s">
        <v>24</v>
      </c>
      <c r="C97" s="51">
        <v>0</v>
      </c>
      <c r="D97" s="51">
        <v>0</v>
      </c>
      <c r="E97" s="51">
        <v>0</v>
      </c>
      <c r="F97" s="51">
        <v>0</v>
      </c>
      <c r="G97" s="51">
        <v>0</v>
      </c>
      <c r="H97" s="51">
        <v>0</v>
      </c>
      <c r="I97" s="51">
        <v>0</v>
      </c>
      <c r="J97" s="51">
        <v>0</v>
      </c>
      <c r="K97" s="51">
        <v>0</v>
      </c>
      <c r="L97" s="51">
        <v>0</v>
      </c>
      <c r="M97" s="51">
        <v>0</v>
      </c>
      <c r="N97" s="51">
        <v>0</v>
      </c>
    </row>
    <row r="98" spans="1:14" ht="15" x14ac:dyDescent="0.2">
      <c r="A98" s="45">
        <v>97</v>
      </c>
      <c r="B98" s="45" t="s">
        <v>24</v>
      </c>
      <c r="C98" s="51">
        <v>0</v>
      </c>
      <c r="D98" s="51">
        <v>0</v>
      </c>
      <c r="E98" s="51">
        <v>0</v>
      </c>
      <c r="F98" s="51">
        <v>0</v>
      </c>
      <c r="G98" s="51">
        <v>0</v>
      </c>
      <c r="H98" s="51">
        <v>0</v>
      </c>
      <c r="I98" s="51">
        <v>0</v>
      </c>
      <c r="J98" s="51">
        <v>0</v>
      </c>
      <c r="K98" s="51">
        <v>0</v>
      </c>
      <c r="L98" s="51">
        <v>0</v>
      </c>
      <c r="M98" s="51">
        <v>0</v>
      </c>
      <c r="N98" s="51">
        <v>0</v>
      </c>
    </row>
    <row r="99" spans="1:14" ht="15" x14ac:dyDescent="0.2">
      <c r="A99" s="45">
        <v>98</v>
      </c>
      <c r="B99" s="45" t="s">
        <v>24</v>
      </c>
      <c r="C99" s="51">
        <v>0</v>
      </c>
      <c r="D99" s="51">
        <v>0</v>
      </c>
      <c r="E99" s="51">
        <v>0</v>
      </c>
      <c r="F99" s="51">
        <v>0</v>
      </c>
      <c r="G99" s="51">
        <v>0</v>
      </c>
      <c r="H99" s="51">
        <v>0</v>
      </c>
      <c r="I99" s="51">
        <v>0</v>
      </c>
      <c r="J99" s="51">
        <v>0</v>
      </c>
      <c r="K99" s="51">
        <v>0</v>
      </c>
      <c r="L99" s="51">
        <v>0</v>
      </c>
      <c r="M99" s="51">
        <v>0</v>
      </c>
      <c r="N99" s="51">
        <v>0</v>
      </c>
    </row>
    <row r="100" spans="1:14" ht="15" x14ac:dyDescent="0.2">
      <c r="A100" s="45">
        <v>99</v>
      </c>
      <c r="B100" s="45" t="s">
        <v>24</v>
      </c>
      <c r="C100" s="51">
        <v>0</v>
      </c>
      <c r="D100" s="51">
        <v>0</v>
      </c>
      <c r="E100" s="51">
        <v>0</v>
      </c>
      <c r="F100" s="51">
        <v>0</v>
      </c>
      <c r="G100" s="51">
        <v>0</v>
      </c>
      <c r="H100" s="51">
        <v>0</v>
      </c>
      <c r="I100" s="51">
        <v>0</v>
      </c>
      <c r="J100" s="51">
        <v>0</v>
      </c>
      <c r="K100" s="51">
        <v>0</v>
      </c>
      <c r="L100" s="51">
        <v>0</v>
      </c>
      <c r="M100" s="51">
        <v>0</v>
      </c>
      <c r="N100" s="51">
        <v>0</v>
      </c>
    </row>
    <row r="101" spans="1:14" ht="12.75" customHeight="1" x14ac:dyDescent="0.2">
      <c r="A101" s="45">
        <v>100</v>
      </c>
      <c r="B101" s="45" t="s">
        <v>24</v>
      </c>
      <c r="C101" s="51">
        <v>0</v>
      </c>
      <c r="D101" s="51">
        <v>0</v>
      </c>
      <c r="E101" s="51">
        <v>0</v>
      </c>
      <c r="F101" s="51">
        <v>0</v>
      </c>
      <c r="G101" s="51">
        <v>0</v>
      </c>
      <c r="H101" s="51">
        <v>0</v>
      </c>
      <c r="I101" s="51">
        <v>0</v>
      </c>
      <c r="J101" s="51">
        <v>0</v>
      </c>
      <c r="K101" s="51">
        <v>0</v>
      </c>
      <c r="L101" s="51">
        <v>0</v>
      </c>
      <c r="M101" s="51">
        <v>0</v>
      </c>
      <c r="N101" s="51">
        <v>0</v>
      </c>
    </row>
    <row r="102" spans="1:14" ht="12.75" customHeight="1" x14ac:dyDescent="0.2">
      <c r="C102" s="50"/>
    </row>
    <row r="103" spans="1:14" ht="12.75" customHeight="1" x14ac:dyDescent="0.2">
      <c r="C103" s="50"/>
    </row>
    <row r="104" spans="1:14" ht="12.75" customHeight="1" x14ac:dyDescent="0.2">
      <c r="C104" s="50"/>
    </row>
    <row r="105" spans="1:14" ht="12.75" customHeight="1" x14ac:dyDescent="0.2">
      <c r="C105" s="50"/>
    </row>
    <row r="106" spans="1:14" ht="12.75" customHeight="1" x14ac:dyDescent="0.2">
      <c r="C106" s="50"/>
    </row>
    <row r="107" spans="1:14" ht="12.75" customHeight="1" x14ac:dyDescent="0.2">
      <c r="C107" s="50"/>
    </row>
    <row r="108" spans="1:14" ht="12.75" customHeight="1" x14ac:dyDescent="0.2">
      <c r="C108" s="50"/>
    </row>
    <row r="109" spans="1:14" ht="12.75" customHeight="1" x14ac:dyDescent="0.2">
      <c r="C109" s="50"/>
    </row>
    <row r="110" spans="1:14" ht="12.75" customHeight="1" x14ac:dyDescent="0.2">
      <c r="C110" s="50"/>
    </row>
    <row r="111" spans="1:14" ht="12.75" customHeight="1" x14ac:dyDescent="0.2">
      <c r="C111" s="50"/>
    </row>
    <row r="112" spans="1:14" ht="12.75" customHeight="1" x14ac:dyDescent="0.2">
      <c r="C112" s="50"/>
    </row>
    <row r="113" spans="3:3" ht="12.75" customHeight="1" x14ac:dyDescent="0.2">
      <c r="C113" s="50"/>
    </row>
    <row r="114" spans="3:3" ht="12.75" customHeight="1" x14ac:dyDescent="0.2">
      <c r="C114" s="50"/>
    </row>
    <row r="115" spans="3:3" ht="12.75" customHeight="1" x14ac:dyDescent="0.2">
      <c r="C115" s="50"/>
    </row>
    <row r="116" spans="3:3" ht="12.75" customHeight="1" x14ac:dyDescent="0.2">
      <c r="C116" s="50"/>
    </row>
    <row r="117" spans="3:3" ht="12.75" customHeight="1" x14ac:dyDescent="0.2">
      <c r="C117" s="50"/>
    </row>
    <row r="118" spans="3:3" ht="12.75" customHeight="1" x14ac:dyDescent="0.2">
      <c r="C118" s="50"/>
    </row>
    <row r="119" spans="3:3" ht="12.75" customHeight="1" x14ac:dyDescent="0.2">
      <c r="C119" s="50"/>
    </row>
    <row r="120" spans="3:3" ht="12.75" customHeight="1" x14ac:dyDescent="0.2">
      <c r="C120" s="50"/>
    </row>
    <row r="121" spans="3:3" ht="12.75" customHeight="1" x14ac:dyDescent="0.2">
      <c r="C121" s="50"/>
    </row>
    <row r="122" spans="3:3" ht="12.75" customHeight="1" x14ac:dyDescent="0.2">
      <c r="C122" s="50"/>
    </row>
    <row r="123" spans="3:3" ht="12.75" customHeight="1" x14ac:dyDescent="0.2">
      <c r="C123" s="50"/>
    </row>
  </sheetData>
  <sheetProtection algorithmName="SHA-512" hashValue="1cskVLIIsfxIbFO5KNUdEuN54rXEi/26tDlph8zugQ7ydd2F2n0tUfXgSMlM0W60YEXGKyklICAlKZfbGrn+ag==" saltValue="6GtwbuquE+cvBGhSTb4+GQ==" spinCount="100000" sheet="1" autoFilter="0"/>
  <customSheetViews>
    <customSheetView guid="{E24CDEDB-D6E9-4490-B446-FCE7C8AC61C2}" showRuler="0">
      <selection activeCell="E16" sqref="E16"/>
      <pageMargins left="0.75" right="0.75" top="1" bottom="1" header="0.5" footer="0.5"/>
      <pageSetup orientation="portrait" r:id="rId1"/>
      <headerFooter alignWithMargins="0"/>
    </customSheetView>
  </customSheetViews>
  <phoneticPr fontId="0" type="noConversion"/>
  <pageMargins left="0.75" right="0.75" top="1" bottom="1" header="0.5" footer="0.5"/>
  <pageSetup fitToHeight="0" orientation="portrait" r:id="rId2"/>
  <headerFooter alignWithMargins="0"/>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8b20e754-3d43-419e-9fb6-46864499d26d">Related Links</Category>
    <Show_x0020_on_x0020_Summary_x0020_Page xmlns="8b20e754-3d43-419e-9fb6-46864499d26d">true</Show_x0020_on_x0020_Summary_x0020_Pag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F68D94B11245D48BEF51AC5A58DE754" ma:contentTypeVersion="4" ma:contentTypeDescription="Create a new document." ma:contentTypeScope="" ma:versionID="74214723400bc7623609cdf25071d3ba">
  <xsd:schema xmlns:xsd="http://www.w3.org/2001/XMLSchema" xmlns:xs="http://www.w3.org/2001/XMLSchema" xmlns:p="http://schemas.microsoft.com/office/2006/metadata/properties" xmlns:ns2="8b20e754-3d43-419e-9fb6-46864499d26d" targetNamespace="http://schemas.microsoft.com/office/2006/metadata/properties" ma:root="true" ma:fieldsID="862ed06ff02135174372d3ecf3478c96" ns2:_="">
    <xsd:import namespace="8b20e754-3d43-419e-9fb6-46864499d26d"/>
    <xsd:element name="properties">
      <xsd:complexType>
        <xsd:sequence>
          <xsd:element name="documentManagement">
            <xsd:complexType>
              <xsd:all>
                <xsd:element ref="ns2:Category" minOccurs="0"/>
                <xsd:element ref="ns2:Show_x0020_on_x0020_Summary_x0020_P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20e754-3d43-419e-9fb6-46864499d26d" elementFormDefault="qualified">
    <xsd:import namespace="http://schemas.microsoft.com/office/2006/documentManagement/types"/>
    <xsd:import namespace="http://schemas.microsoft.com/office/infopath/2007/PartnerControls"/>
    <xsd:element name="Category" ma:index="8" nillable="true" ma:displayName="Category" ma:format="Dropdown" ma:internalName="Category">
      <xsd:simpleType>
        <xsd:restriction base="dms:Choice">
          <xsd:enumeration value="Cost Recovery"/>
          <xsd:enumeration value="County Mileage Claim (Form 21)"/>
          <xsd:enumeration value="Organization Chart"/>
          <xsd:enumeration value="Quicken"/>
          <xsd:enumeration value="Related Links"/>
          <xsd:enumeration value="Sections"/>
          <xsd:enumeration value="Used in Web Pages"/>
        </xsd:restriction>
      </xsd:simpleType>
    </xsd:element>
    <xsd:element name="Show_x0020_on_x0020_Summary_x0020_Page" ma:index="9" nillable="true" ma:displayName="Show on Summary Page" ma:default="0" ma:internalName="Show_x0020_on_x0020_Summary_x0020_Pa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C3B770B-7612-4AA3-A1FE-BB109FF3D6BF}">
  <ds:schemaRefs>
    <ds:schemaRef ds:uri="8b20e754-3d43-419e-9fb6-46864499d26d"/>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068BC76-34A5-467F-90E7-5301413108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20e754-3d43-419e-9fb6-46864499d2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5D8B15-90F0-405A-8D8A-1BDE14546978}">
  <ds:schemaRefs>
    <ds:schemaRef ds:uri="http://schemas.microsoft.com/sharepoint/v3/contenttype/forms"/>
  </ds:schemaRefs>
</ds:datastoreItem>
</file>

<file path=customXml/itemProps4.xml><?xml version="1.0" encoding="utf-8"?>
<ds:datastoreItem xmlns:ds="http://schemas.openxmlformats.org/officeDocument/2006/customXml" ds:itemID="{433E952E-1820-4C39-A3BB-5E17B5320AE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CES21</vt:lpstr>
      <vt:lpstr>2020 Mileage Rates</vt:lpstr>
      <vt:lpstr>countylist</vt:lpstr>
      <vt:lpstr>'2020 Mileage Rates'!Print_Area</vt:lpstr>
      <vt:lpstr>'CES21'!Print_Area</vt:lpstr>
    </vt:vector>
  </TitlesOfParts>
  <Company>Agriculture Information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County Mileage Claim (Form 21-2019)</dc:title>
  <dc:creator>Ronald Hoyt</dc:creator>
  <cp:lastModifiedBy>Budreau, Kristine M</cp:lastModifiedBy>
  <cp:lastPrinted>2018-11-26T15:11:14Z</cp:lastPrinted>
  <dcterms:created xsi:type="dcterms:W3CDTF">2005-02-17T17:04:51Z</dcterms:created>
  <dcterms:modified xsi:type="dcterms:W3CDTF">2020-06-11T23:30:02Z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1700.00000000000</vt:lpwstr>
  </property>
  <property fmtid="{D5CDD505-2E9C-101B-9397-08002B2CF9AE}" pid="3" name="ContentType">
    <vt:lpwstr>Document</vt:lpwstr>
  </property>
  <property fmtid="{D5CDD505-2E9C-101B-9397-08002B2CF9AE}" pid="4" name="ContentTypeId">
    <vt:lpwstr>0x0101009F68D94B11245D48BEF51AC5A58DE754</vt:lpwstr>
  </property>
</Properties>
</file>